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DMS\BF\Accounting\SPARC live\Funding Sources\"/>
    </mc:Choice>
  </mc:AlternateContent>
  <xr:revisionPtr revIDLastSave="0" documentId="13_ncr:1_{2F40CC1A-66CA-4990-B1B0-7F357DF416EF}" xr6:coauthVersionLast="47" xr6:coauthVersionMax="47" xr10:uidLastSave="{00000000-0000-0000-0000-000000000000}"/>
  <bookViews>
    <workbookView xWindow="3225" yWindow="795" windowWidth="21600" windowHeight="12645" activeTab="1" xr2:uid="{320B18EB-7314-454D-9EB4-049847FC1D70}"/>
  </bookViews>
  <sheets>
    <sheet name="Funding Source 2025 - SPARC" sheetId="4" r:id="rId1"/>
    <sheet name="Funding Source 2025 - PO" sheetId="5" r:id="rId2"/>
  </sheets>
  <definedNames>
    <definedName name="_xlnm._FilterDatabase" localSheetId="1" hidden="1">'Funding Source 2025 - PO'!$A$4:$G$429</definedName>
    <definedName name="_xlnm._FilterDatabase" localSheetId="0" hidden="1">'Funding Source 2025 - SPARC'!$A$4:$G$347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0" i="5"/>
  <c r="F279" i="5"/>
  <c r="F278" i="5"/>
  <c r="F277" i="5"/>
  <c r="F276" i="5"/>
  <c r="F275" i="5"/>
  <c r="F273" i="5"/>
  <c r="F272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6" i="5"/>
  <c r="F205" i="5"/>
  <c r="F202" i="5"/>
  <c r="F201" i="5"/>
  <c r="F199" i="5"/>
  <c r="F198" i="5"/>
  <c r="F197" i="5"/>
  <c r="F196" i="5"/>
  <c r="F194" i="5"/>
  <c r="F191" i="5"/>
  <c r="F190" i="5"/>
  <c r="F189" i="5"/>
  <c r="F188" i="5"/>
  <c r="F187" i="5"/>
  <c r="F184" i="5"/>
  <c r="F181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7" i="5"/>
  <c r="F16" i="5"/>
  <c r="F15" i="5"/>
  <c r="F14" i="5"/>
  <c r="F13" i="5"/>
  <c r="F12" i="5"/>
  <c r="F11" i="5"/>
  <c r="F10" i="5"/>
  <c r="F9" i="5"/>
  <c r="F8" i="5"/>
  <c r="F6" i="5"/>
  <c r="F5" i="5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29" i="4"/>
  <c r="F328" i="4"/>
  <c r="F327" i="4"/>
  <c r="F324" i="4"/>
  <c r="F322" i="4"/>
  <c r="F320" i="4"/>
  <c r="F318" i="4"/>
  <c r="F316" i="4"/>
  <c r="F314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37" i="4"/>
  <c r="F236" i="4"/>
  <c r="F235" i="4"/>
  <c r="F234" i="4"/>
  <c r="F233" i="4"/>
  <c r="F232" i="4"/>
  <c r="F230" i="4"/>
  <c r="F229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5" i="4"/>
  <c r="F184" i="4"/>
  <c r="F183" i="4"/>
  <c r="F182" i="4"/>
  <c r="F181" i="4"/>
  <c r="F179" i="4"/>
  <c r="F178" i="4"/>
  <c r="F175" i="4"/>
  <c r="F172" i="4"/>
  <c r="F171" i="4"/>
  <c r="F169" i="4"/>
  <c r="F168" i="4"/>
  <c r="F167" i="4"/>
  <c r="F166" i="4"/>
  <c r="F164" i="4"/>
  <c r="F161" i="4"/>
  <c r="F160" i="4"/>
  <c r="F159" i="4"/>
  <c r="F156" i="4"/>
  <c r="F153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<sst xmlns="http://schemas.openxmlformats.org/spreadsheetml/2006/main" count="824" uniqueCount="447">
  <si>
    <t>Last Update:</t>
  </si>
  <si>
    <t>Contract Code</t>
  </si>
  <si>
    <t>Contract Code Description</t>
  </si>
  <si>
    <t>Assistance Listing Number</t>
  </si>
  <si>
    <t>Fed Award Description</t>
  </si>
  <si>
    <t>Federal Rate</t>
  </si>
  <si>
    <t>State ID</t>
  </si>
  <si>
    <t>State Rate</t>
  </si>
  <si>
    <t>0133</t>
  </si>
  <si>
    <t>Refugee Cash Administration RCMA ADMIN</t>
  </si>
  <si>
    <t>93.566</t>
  </si>
  <si>
    <t xml:space="preserve">Refugee and Entrant Assistance State Administered Programs </t>
  </si>
  <si>
    <t>0134</t>
  </si>
  <si>
    <t>Refugee Cash Assistance</t>
  </si>
  <si>
    <t>0505D</t>
  </si>
  <si>
    <t>OTH Transform Milwaukee Jobs TMJ Program Cost Reimbursement 2019+</t>
  </si>
  <si>
    <t>Temporary Assistance for Needy Families</t>
  </si>
  <si>
    <t>0516</t>
  </si>
  <si>
    <t>OTH Transform Milwaukee Jobs TMJ Drug Testing</t>
  </si>
  <si>
    <t>0529</t>
  </si>
  <si>
    <t>TMJ Transform Milwaukee Jobs Administration</t>
  </si>
  <si>
    <t>0530</t>
  </si>
  <si>
    <t>TMJ Transform Milwaukee Jobs Services</t>
  </si>
  <si>
    <t>0700C</t>
  </si>
  <si>
    <t>CF Children First - Direct Services - County Agency</t>
  </si>
  <si>
    <t>0700S</t>
  </si>
  <si>
    <t>CF Children First - Direct Services - Child Support Agency</t>
  </si>
  <si>
    <t>0700W</t>
  </si>
  <si>
    <t>CF Children First - Direct Services - W2 Agency</t>
  </si>
  <si>
    <t>0701</t>
  </si>
  <si>
    <t>CF Children First Case Management</t>
  </si>
  <si>
    <t>93.563</t>
  </si>
  <si>
    <t>0702</t>
  </si>
  <si>
    <t>CF Children First Drug Testing</t>
  </si>
  <si>
    <t>0703</t>
  </si>
  <si>
    <t>CF Children First Drug Treatment</t>
  </si>
  <si>
    <t>0831</t>
  </si>
  <si>
    <t xml:space="preserve">Child Care Certification </t>
  </si>
  <si>
    <t>Child Care and Development Block Grant</t>
  </si>
  <si>
    <t>0840</t>
  </si>
  <si>
    <t xml:space="preserve">Child Care Fraud </t>
  </si>
  <si>
    <t>0852</t>
  </si>
  <si>
    <t>Child Care Administration &amp; Operations</t>
  </si>
  <si>
    <t>0856</t>
  </si>
  <si>
    <t>CC Child Care Benefit Payments</t>
  </si>
  <si>
    <t>93.558</t>
  </si>
  <si>
    <t>0875</t>
  </si>
  <si>
    <t xml:space="preserve">CC Inclusive Birth to 3 Child Care Pilot Program </t>
  </si>
  <si>
    <t>0965</t>
  </si>
  <si>
    <t>Food Stamp Agency Incentives</t>
  </si>
  <si>
    <t>0975</t>
  </si>
  <si>
    <t>AFDC Agency Incentives</t>
  </si>
  <si>
    <t>0980</t>
  </si>
  <si>
    <t>Medicaid Agency Incentives</t>
  </si>
  <si>
    <t>OTH Brighter Future Initiative – Crisis Nursery</t>
  </si>
  <si>
    <t>OTH - Family Foundations Comprehensive Home Visitation Program</t>
  </si>
  <si>
    <t>Maternal, Infant and Early Childhood Home Visiting Grant Program</t>
  </si>
  <si>
    <t>1008A</t>
  </si>
  <si>
    <t>1008B</t>
  </si>
  <si>
    <t>1008C</t>
  </si>
  <si>
    <t>93.870</t>
  </si>
  <si>
    <t>Family Foundations Home Visiting Program Expansion</t>
  </si>
  <si>
    <t>Brighter Futures Initiative Wis Stats 48.545 statutory grant</t>
  </si>
  <si>
    <t>Every Student Succeeds Act/Preschool Development Grants</t>
  </si>
  <si>
    <t>Recipe for Success FFHV</t>
  </si>
  <si>
    <t>WISTAF Legal services website/portal development</t>
  </si>
  <si>
    <t>Coronavirus State and Local Fiscal Recovery Funds</t>
  </si>
  <si>
    <t>WISTAF Legal services to low-income individuals</t>
  </si>
  <si>
    <t>OTH TANF Civil Legal Service</t>
  </si>
  <si>
    <t>Connections Count – General Expenses</t>
  </si>
  <si>
    <t>1115A</t>
  </si>
  <si>
    <t>Connections Count – Cash Assistance for Families</t>
  </si>
  <si>
    <t>PATHS</t>
  </si>
  <si>
    <t>OTH WISCAP Network Coordination</t>
  </si>
  <si>
    <t>93.569</t>
  </si>
  <si>
    <t>Community Services Block Grant</t>
  </si>
  <si>
    <t>OTH WISCAP Training and Technical Assistance</t>
  </si>
  <si>
    <t>1401B</t>
  </si>
  <si>
    <t xml:space="preserve">BFI - SABG </t>
  </si>
  <si>
    <t>437-1401B</t>
  </si>
  <si>
    <t>1401C</t>
  </si>
  <si>
    <t>BFI - SABG Substance Abuse Prevention Activities</t>
  </si>
  <si>
    <t>BFI - DCF GPR/Regular TANF</t>
  </si>
  <si>
    <t>TJ Start Up</t>
  </si>
  <si>
    <t>OTH Transitional Jobs TJ Program Cost Reimbursement</t>
  </si>
  <si>
    <t>1505D</t>
  </si>
  <si>
    <t>TJ 1505D l Jobs TJ Program Cost Reimbursement Rural Midwest</t>
  </si>
  <si>
    <t>1505E</t>
  </si>
  <si>
    <t>TJ 1505E Jobs TJ Program Cost Reimbursement Urban Bay</t>
  </si>
  <si>
    <t>OTH Transitional Jobs TJ Program Drug Testing</t>
  </si>
  <si>
    <t>1516D</t>
  </si>
  <si>
    <t>OTH Transistional Jobs TJ Program Drug Testing WR</t>
  </si>
  <si>
    <t>1516E</t>
  </si>
  <si>
    <t>OTH Transistional Jobs TJ Program Drug Testing</t>
  </si>
  <si>
    <t>TJ Admin</t>
  </si>
  <si>
    <t>1529D</t>
  </si>
  <si>
    <t>TJ Admin Rural Midwest</t>
  </si>
  <si>
    <t>1529E</t>
  </si>
  <si>
    <t>TJ Admin Urban Bay</t>
  </si>
  <si>
    <t>TJ Service</t>
  </si>
  <si>
    <t>1530D</t>
  </si>
  <si>
    <t>TJ Service Rural Midwest</t>
  </si>
  <si>
    <t>1530E</t>
  </si>
  <si>
    <t>TJ Service Urban Bay</t>
  </si>
  <si>
    <t>1540A</t>
  </si>
  <si>
    <t>OTH Education and Vocational Training</t>
  </si>
  <si>
    <t>Runaway and Homeless Youth Grant</t>
  </si>
  <si>
    <t>93.645</t>
  </si>
  <si>
    <t>Stephanie Tubbs Jones Child Welfare Services Program</t>
  </si>
  <si>
    <t>Runaway and Homeless Youth Grant AHT</t>
  </si>
  <si>
    <t>Other Skills Enhancement</t>
  </si>
  <si>
    <t>1750A</t>
  </si>
  <si>
    <t>2023 WI Act 19 TANF Skills Enhancement Grant</t>
  </si>
  <si>
    <t>TANF - Temporary Assistance for Needy Families</t>
  </si>
  <si>
    <t>FAST Program</t>
  </si>
  <si>
    <t>JAG Eligibility and Administration</t>
  </si>
  <si>
    <t>1770A</t>
  </si>
  <si>
    <t>JAG Administrative Costs</t>
  </si>
  <si>
    <t>JAG Services Eligibility and Administration</t>
  </si>
  <si>
    <t>1771A</t>
  </si>
  <si>
    <t>JAG Program Costs</t>
  </si>
  <si>
    <t>OTH TANF Literacy and GED/HSED Service</t>
  </si>
  <si>
    <t>2100A</t>
  </si>
  <si>
    <t>W2 Reimbursable Expense Administration</t>
  </si>
  <si>
    <t>2200A</t>
  </si>
  <si>
    <t xml:space="preserve">W2 Cost Reimbursement Program </t>
  </si>
  <si>
    <t>2300A</t>
  </si>
  <si>
    <t>W2 Temp Parent Subsidies</t>
  </si>
  <si>
    <t>W2R Job Access Loans</t>
  </si>
  <si>
    <t>CC Contracted Child Care - Services</t>
  </si>
  <si>
    <t>2316A</t>
  </si>
  <si>
    <t>W-2 Child Support Liaison NCP Enrollment Incentive</t>
  </si>
  <si>
    <t>2320A</t>
  </si>
  <si>
    <t>Customer Satisfaction Incentive</t>
  </si>
  <si>
    <t>W-2 Emergency Assistance (EA) Payment</t>
  </si>
  <si>
    <t>Financial Penalty for Non-compliance</t>
  </si>
  <si>
    <t>2370A</t>
  </si>
  <si>
    <t>Performance Outcome Payment</t>
  </si>
  <si>
    <t>2375A</t>
  </si>
  <si>
    <t>W2 Work Participation Payments</t>
  </si>
  <si>
    <t>2376A</t>
  </si>
  <si>
    <t>W2 2376A .Educational Support</t>
  </si>
  <si>
    <t>2379A</t>
  </si>
  <si>
    <t>W2 2379A .Educational Support Youth</t>
  </si>
  <si>
    <t>W2 NCP TEMP Drug Testing</t>
  </si>
  <si>
    <t>W2 NCP TEMP Drug Treatment</t>
  </si>
  <si>
    <t>W2 NCP Drug Testing</t>
  </si>
  <si>
    <t>W2 NCP Drug Treatment</t>
  </si>
  <si>
    <t>Administration of Citizen Review Panels</t>
  </si>
  <si>
    <t>93.669</t>
  </si>
  <si>
    <t>Child Abuse and Neglect State Grants</t>
  </si>
  <si>
    <t>Community-Based Treatment Level Foster Care Solutions</t>
  </si>
  <si>
    <t>3150A</t>
  </si>
  <si>
    <t>FFTA Family First Funds Alloc 1</t>
  </si>
  <si>
    <t>93.556</t>
  </si>
  <si>
    <t>3150B</t>
  </si>
  <si>
    <t>FFTA Family First Funds Alloc 2</t>
  </si>
  <si>
    <t>FTC Annual</t>
  </si>
  <si>
    <t>DSP Parents Supporting Parents</t>
  </si>
  <si>
    <t>CW Promoting Safe and Stable Families</t>
  </si>
  <si>
    <t>Promoting Safe and Stable Families</t>
  </si>
  <si>
    <t>Relative Caregiver Support Group</t>
  </si>
  <si>
    <t>Re-Entry Demonstration Project</t>
  </si>
  <si>
    <t>WI Pyramid Model</t>
  </si>
  <si>
    <t>93.575</t>
  </si>
  <si>
    <t>PDG Endorsement</t>
  </si>
  <si>
    <t>Wisconsin Pyramid Model Base Quality Funding</t>
  </si>
  <si>
    <t>CW Early Childhood Initiative</t>
  </si>
  <si>
    <t>Independent Living Direct Services</t>
  </si>
  <si>
    <t>93.674</t>
  </si>
  <si>
    <t>Chafee Foster Care Independence Program</t>
  </si>
  <si>
    <t>3360B</t>
  </si>
  <si>
    <t>Anti-Human Trafficking collaboration</t>
  </si>
  <si>
    <t>Chafee Foster Care Independent Living</t>
  </si>
  <si>
    <t>Independent Living Direct Services - Region 6</t>
  </si>
  <si>
    <t>3364B</t>
  </si>
  <si>
    <t>Independent Living Direct Services - Anti-Human Trafficking Collaboration Funding - Region 6</t>
  </si>
  <si>
    <t>Supervised Independent Living (SIL) Pre Placement</t>
  </si>
  <si>
    <t>Supervised Independent Living (SIL) Placement</t>
  </si>
  <si>
    <t>3377A</t>
  </si>
  <si>
    <t>CW Kinship Care Program - Benefits</t>
  </si>
  <si>
    <t>3377B</t>
  </si>
  <si>
    <t>3380A</t>
  </si>
  <si>
    <t>CW Kinship Care Program - Assessment</t>
  </si>
  <si>
    <t>3380B</t>
  </si>
  <si>
    <t>3390A</t>
  </si>
  <si>
    <t>Grants for Foster Parents - Foster Parent Retention</t>
  </si>
  <si>
    <t>3390B</t>
  </si>
  <si>
    <t>Grants for Foster Parents - Foster Parent Training</t>
  </si>
  <si>
    <t>3390C</t>
  </si>
  <si>
    <t>Grants for Foster Parents - Normalcy Opportunities</t>
  </si>
  <si>
    <t>CW Foster Parent Comptency Based Training</t>
  </si>
  <si>
    <t>93.658</t>
  </si>
  <si>
    <t>Foster Care Title IV-E</t>
  </si>
  <si>
    <t>Education and Training Vouchers</t>
  </si>
  <si>
    <t>93.599</t>
  </si>
  <si>
    <t>Chafee Education and Training Vouchers Program (ETV)</t>
  </si>
  <si>
    <t>3398B</t>
  </si>
  <si>
    <t>Education and Training Vouchers - Region 6</t>
  </si>
  <si>
    <t>3407B</t>
  </si>
  <si>
    <t xml:space="preserve">Youth Justice Innovation Grants </t>
  </si>
  <si>
    <t>3407C</t>
  </si>
  <si>
    <t>Youth Justice Innovation Grants - Continuation</t>
  </si>
  <si>
    <t>JJ Community Intervention Program</t>
  </si>
  <si>
    <t>JJ AODA</t>
  </si>
  <si>
    <t>JJ Youth Aids</t>
  </si>
  <si>
    <t>JJ Community Supervision Services</t>
  </si>
  <si>
    <t>DSP Subsidized Guardianship</t>
  </si>
  <si>
    <t>93.090</t>
  </si>
  <si>
    <t>Guardianship Assistance</t>
  </si>
  <si>
    <t>CW CHIPS Legal Reporting Line</t>
  </si>
  <si>
    <t>CW Children and Families Allocation</t>
  </si>
  <si>
    <t>Social Services Block Grant</t>
  </si>
  <si>
    <t>CW CHIPS IV-E Legal Representation of Parents and Children</t>
  </si>
  <si>
    <t>CW TPR Adoption Services</t>
  </si>
  <si>
    <t>93.659</t>
  </si>
  <si>
    <t>Adoption Assistance</t>
  </si>
  <si>
    <t>CW TPR IV-E Legal Representation of Parents and Children</t>
  </si>
  <si>
    <t>CW WiSACWIS Related Staff &amp; Equipment</t>
  </si>
  <si>
    <t>Family Keys</t>
  </si>
  <si>
    <t>Family First Prevention Services Act Transition Grant</t>
  </si>
  <si>
    <t>DSP TSSF Safety Resources</t>
  </si>
  <si>
    <t>3645D</t>
  </si>
  <si>
    <t>DSP TSSF Safety Supports</t>
  </si>
  <si>
    <t>CW Children &amp; Families Allocations</t>
  </si>
  <si>
    <t>Out-of-Home Care Placements for Sex Trafficked Youth</t>
  </si>
  <si>
    <t>CW WiSACWIS Annual Operation Maintenance Fee</t>
  </si>
  <si>
    <t>PDS Partnership Fees</t>
  </si>
  <si>
    <t>UW Madison Social Work Stipends</t>
  </si>
  <si>
    <t>UW Green Bay Social Work Stipends</t>
  </si>
  <si>
    <t>UW Milwaukee Social Work Stipends</t>
  </si>
  <si>
    <t>UW Eau Claire Social Work Stipends</t>
  </si>
  <si>
    <t>Case Management Ongoing Services</t>
  </si>
  <si>
    <t>Case Management In-Home Services</t>
  </si>
  <si>
    <t>Case Management Substance Abuse Block Grant SABG</t>
  </si>
  <si>
    <t>Substance Abuse Block Grant</t>
  </si>
  <si>
    <t>Case Management Recruitment</t>
  </si>
  <si>
    <t>Stronger Families Case Management</t>
  </si>
  <si>
    <t>MCPS TPR Legal Services</t>
  </si>
  <si>
    <t>Children's Wisconsin &amp; Online Triple P</t>
  </si>
  <si>
    <t>Sexual Abuse SA Support Services Part A</t>
  </si>
  <si>
    <t>Family Violence Prevention and Services Act Sexual Assault/Rape Crisis Grants</t>
  </si>
  <si>
    <t>4061A</t>
  </si>
  <si>
    <t>4063T</t>
  </si>
  <si>
    <t>Tribal Sexual Abuse SA Training and Technical Assistance</t>
  </si>
  <si>
    <t>Child Abuse and Neglect Prevention Grants</t>
  </si>
  <si>
    <t>Wisconsin After Three Boys and Girls Club</t>
  </si>
  <si>
    <t>BE GREAT GRADUATE Boys and Girls Club</t>
  </si>
  <si>
    <t>Wisconsin After 3</t>
  </si>
  <si>
    <t>BE GREAT: GRADUATE Boys and Girls Club</t>
  </si>
  <si>
    <t>EIECMHC Workforce Database</t>
  </si>
  <si>
    <t>4660A</t>
  </si>
  <si>
    <t>WI Registry Infant and Early Childhood Mental Health Consultation Workforce Database 7/24-6/25</t>
  </si>
  <si>
    <t>YoungStar Outreach and Consultation Services for the 53206 region</t>
  </si>
  <si>
    <t>CC Training Technical Assistance and Quality Improvement</t>
  </si>
  <si>
    <t>5036B</t>
  </si>
  <si>
    <t>5036T</t>
  </si>
  <si>
    <t>Child Care Foundational Training</t>
  </si>
  <si>
    <t>Teach and Reward in 53206</t>
  </si>
  <si>
    <t>Early Childhood Education Workforce Training 53206</t>
  </si>
  <si>
    <t>TEACH and REWARD</t>
  </si>
  <si>
    <t>Head Start State Supplement</t>
  </si>
  <si>
    <t>5060A</t>
  </si>
  <si>
    <t>DV  Education Grant Services for DMCPS</t>
  </si>
  <si>
    <t>Community Building Institute</t>
  </si>
  <si>
    <t>Community Building Administration</t>
  </si>
  <si>
    <t>Community Building  - Program Costs</t>
  </si>
  <si>
    <t>WEESSN ARPA Supplemental Early Education Shared Services Network</t>
  </si>
  <si>
    <t>Child Care Resource and Referral CCR&amp;R Administration Services</t>
  </si>
  <si>
    <t>Child Care Resource and Referral Operatons</t>
  </si>
  <si>
    <t>Child Care Resource and Referral Operatons Training and Technical Assistance</t>
  </si>
  <si>
    <t>Child Care Resource and Referral Operatons  Tribal /Rural Training and Technical Assistance</t>
  </si>
  <si>
    <t>TR Tribe Independent Living</t>
  </si>
  <si>
    <t>TR IV-E Claim -Payment from Federal Government</t>
  </si>
  <si>
    <t>Funding for Migrant Child Care Services 80% Threshold</t>
  </si>
  <si>
    <t>Funding for Migrant Child Care Services 10% Threshold at 150 Children (Paypoint 1)</t>
  </si>
  <si>
    <t>Funding for Migrant Child Care Services 5% Threshold at 151-175 Children (Paypoint 2)</t>
  </si>
  <si>
    <t>Funding for Migrant Child Care Services 5% Threshold at 175+ Children (Paypoint 3)</t>
  </si>
  <si>
    <t>TR Menominee Tribe Child Welfare Services (Tribal Gaming Revenue)</t>
  </si>
  <si>
    <t>TR Kinship Care Benefits</t>
  </si>
  <si>
    <t>TR Kinship Care Assessments</t>
  </si>
  <si>
    <t>TR Subsidized Guardianship</t>
  </si>
  <si>
    <t>5645A</t>
  </si>
  <si>
    <t>DSP TSSF Safety Resources Tribes (IV-E)</t>
  </si>
  <si>
    <t>TR Child Care Certification</t>
  </si>
  <si>
    <t>TR Child Care Provider and Client Fraud Prevention and Investigation Services</t>
  </si>
  <si>
    <t>TR Child Care Administration and  Operation</t>
  </si>
  <si>
    <t>TR Child Care Staffing</t>
  </si>
  <si>
    <t>TR Tribal Support Services for Sexual Assault Survivors</t>
  </si>
  <si>
    <t>Domestic Violence Services</t>
  </si>
  <si>
    <t xml:space="preserve">Family Violence Prevention and Services/Domestic Violence Shelter and Supportive Services </t>
  </si>
  <si>
    <t>Milwaukee County Domestic Violence High Risk Team</t>
  </si>
  <si>
    <t>DV Children's Programming</t>
  </si>
  <si>
    <t>DV Stabilization Sheltercare</t>
  </si>
  <si>
    <t>DV Core Services Gaps</t>
  </si>
  <si>
    <t>DV Under-represented Populations</t>
  </si>
  <si>
    <t>DV Training &amp; Technical Assistance</t>
  </si>
  <si>
    <t>DV Hmong Helpline</t>
  </si>
  <si>
    <t>DV Abuse Services for Immigrants, Refugees, and Former Refugee Communities</t>
  </si>
  <si>
    <t>DV Housing First Pilot Program</t>
  </si>
  <si>
    <t>DV Housing First Training</t>
  </si>
  <si>
    <t>DV Immigration Technical  Assistance &amp; Services</t>
  </si>
  <si>
    <t>DPI America Rescue Plan Homeless Children and Youth</t>
  </si>
  <si>
    <t>84.425W</t>
  </si>
  <si>
    <t>Education Stabilization Fund (Subprogram: American Rescue Plan Elementary and Secondary School Emergency Relief – Homeless Children and Youth (ARP-HCY))</t>
  </si>
  <si>
    <t>6085C</t>
  </si>
  <si>
    <t>93.590</t>
  </si>
  <si>
    <t>Community-Based Child Abuse Prevention Grants</t>
  </si>
  <si>
    <t xml:space="preserve">DPI American Rescue Plan Homeless Children and Youth </t>
  </si>
  <si>
    <t>6086C</t>
  </si>
  <si>
    <t>6090F</t>
  </si>
  <si>
    <t>CANPB - Primary Prevention ARPA COVID</t>
  </si>
  <si>
    <t>CANPB – Child Sexual Abuse Prevention</t>
  </si>
  <si>
    <t>CANPB – Evidence-Informed Parent Education Programming</t>
  </si>
  <si>
    <t>433-6093</t>
  </si>
  <si>
    <t>6094F</t>
  </si>
  <si>
    <t>CANPB Family Support ARPA COVID</t>
  </si>
  <si>
    <t>6094G</t>
  </si>
  <si>
    <t>CANPB Family Support</t>
  </si>
  <si>
    <t>433-6094G</t>
  </si>
  <si>
    <t>6094J</t>
  </si>
  <si>
    <t>CANPB Family Support ARPA COVID J</t>
  </si>
  <si>
    <t>6094L</t>
  </si>
  <si>
    <t>CANPB Family Support ARPA COVID L</t>
  </si>
  <si>
    <t>6094R</t>
  </si>
  <si>
    <t>CANPB Family Support ARPA COVID R</t>
  </si>
  <si>
    <t>6099A</t>
  </si>
  <si>
    <t>CANPB FRC</t>
  </si>
  <si>
    <t>433-6099A</t>
  </si>
  <si>
    <t>6099B</t>
  </si>
  <si>
    <t>CANPB FRC Network</t>
  </si>
  <si>
    <t>433-6099B</t>
  </si>
  <si>
    <t>CANPB - FRC Quality</t>
  </si>
  <si>
    <t>6110A</t>
  </si>
  <si>
    <t>CANPB – FRC Quality</t>
  </si>
  <si>
    <t>CANPB – Triple P Expansion</t>
  </si>
  <si>
    <t>TR Tribe Family Services Tribal Block Grant</t>
  </si>
  <si>
    <t xml:space="preserve">Community Services Block Grant </t>
  </si>
  <si>
    <t>Coalition for Children Youth &amp; Families (frmrly Adpt Res WI)</t>
  </si>
  <si>
    <t>Post-adoption and Post-guardianship services</t>
  </si>
  <si>
    <t>Other Services</t>
  </si>
  <si>
    <t>CSBG</t>
  </si>
  <si>
    <t>Refugee Wilson-Fish TANF Coordination Program</t>
  </si>
  <si>
    <t>Refugee and Entrant Assistance Wilson/Fish Program</t>
  </si>
  <si>
    <t>Refugee School Impact Grant</t>
  </si>
  <si>
    <t>Refugee Youth Mentoring</t>
  </si>
  <si>
    <t>Refugee Social Services</t>
  </si>
  <si>
    <t>7056A</t>
  </si>
  <si>
    <t>7056A Refugee Support Services (RSS)</t>
  </si>
  <si>
    <t>7056S</t>
  </si>
  <si>
    <t>Refugee Support Services - English as a Second Language</t>
  </si>
  <si>
    <t>7056Z</t>
  </si>
  <si>
    <t>Refugee Support Services (RSS) Audit Adjustment</t>
  </si>
  <si>
    <t>Afghan Refugee Support Services (ARSS)</t>
  </si>
  <si>
    <t>7060B</t>
  </si>
  <si>
    <t>7060S</t>
  </si>
  <si>
    <t>7060Z</t>
  </si>
  <si>
    <t>Afghan Refugee Support Services (ARSS) Audit Adjustment</t>
  </si>
  <si>
    <t>7062A</t>
  </si>
  <si>
    <t>7062A Afgan Refugee Health Promotion –(ARHP)</t>
  </si>
  <si>
    <t>7062B</t>
  </si>
  <si>
    <t>7062B Afgan Refugee Health Promotion –(ARHP)</t>
  </si>
  <si>
    <t>Services to Older Refugees - Afghan Supplemental Appropriation (SOR-ASA)</t>
  </si>
  <si>
    <t>Ukrainian Refugee Support Services (URSS)</t>
  </si>
  <si>
    <t>7065S</t>
  </si>
  <si>
    <t>Afghan Refugee School Impact (ARSI)</t>
  </si>
  <si>
    <t>Ukrainian Refugee Health Promotion</t>
  </si>
  <si>
    <t>Refugee Health Administration</t>
  </si>
  <si>
    <t>7071Z</t>
  </si>
  <si>
    <t>International Institute of Wisconsin, Inc</t>
  </si>
  <si>
    <t>Refugee Health Promotion</t>
  </si>
  <si>
    <t>7072Z</t>
  </si>
  <si>
    <t xml:space="preserve">Refugee Health Promotion Audit Adjustment </t>
  </si>
  <si>
    <t>Older Refugee Program</t>
  </si>
  <si>
    <t>7332F</t>
  </si>
  <si>
    <t>CS Medical Support Liability (MSL) Take-Back</t>
  </si>
  <si>
    <t>7332R</t>
  </si>
  <si>
    <t>CS Medical Support Liability (MSL) Incentive</t>
  </si>
  <si>
    <t>CS All Other Expenditures 66% Fed</t>
  </si>
  <si>
    <t>CS Child Support Fees 66 % Federal</t>
  </si>
  <si>
    <t>CS State GPR/PR Funding Allocation</t>
  </si>
  <si>
    <t>CS Qualifying Non IV-D Activities Federal</t>
  </si>
  <si>
    <t>CS Qualifying Non IV-D Activities State</t>
  </si>
  <si>
    <t>CS Medical Support GPR Earned</t>
  </si>
  <si>
    <t>CS Child Support Performance Incentives FFY22</t>
  </si>
  <si>
    <t>7622F</t>
  </si>
  <si>
    <t>CS Child Support Performance Incentives FFY22 federal takeback</t>
  </si>
  <si>
    <t>7702A</t>
  </si>
  <si>
    <t>Five County Demonstration Project</t>
  </si>
  <si>
    <t xml:space="preserve">CS Child Support Access and Visitation </t>
  </si>
  <si>
    <t>93.597</t>
  </si>
  <si>
    <t xml:space="preserve">Grants to States for Access and Visitation Programs </t>
  </si>
  <si>
    <t>CS Wisconsin Network for Safety</t>
  </si>
  <si>
    <t>CS Wisconsin Network for Safety supplemental funding</t>
  </si>
  <si>
    <t>Child Support Services</t>
  </si>
  <si>
    <t>Child Support Services Research</t>
  </si>
  <si>
    <t>Calendar Year 2025 DCF Funding Source</t>
  </si>
  <si>
    <t>Supervised Independent Living (SIL) Placement (DMCPS Supervision)</t>
  </si>
  <si>
    <t>Foster parent Grant Program - WI Act 260</t>
  </si>
  <si>
    <t>CW SRCCCY Bonus Payment</t>
  </si>
  <si>
    <t>MCPS CHIPS Support</t>
  </si>
  <si>
    <t>Intercept Start-Up</t>
  </si>
  <si>
    <t>Intercept Intervention</t>
  </si>
  <si>
    <t>DSP Tribal Targeted Safety Support Funds (TSSF)</t>
  </si>
  <si>
    <t/>
  </si>
  <si>
    <t>437-5871</t>
  </si>
  <si>
    <t>DV Housing Stabilization</t>
  </si>
  <si>
    <t>437-6042</t>
  </si>
  <si>
    <t>CANPB Family Resource Center Network</t>
  </si>
  <si>
    <t>CY2025 Sibling Connections</t>
  </si>
  <si>
    <t>Adoption Incentive</t>
  </si>
  <si>
    <t>Ukrainian Refugee School Impact (URSI)</t>
  </si>
  <si>
    <t>CS Child Support Performance Incentives FFY23</t>
  </si>
  <si>
    <t>1028A</t>
  </si>
  <si>
    <t>1028B</t>
  </si>
  <si>
    <t>1028C</t>
  </si>
  <si>
    <t>1750B</t>
  </si>
  <si>
    <t>Skills Enhancement - GPR to Serve Milwaukee County</t>
  </si>
  <si>
    <t>1750C</t>
  </si>
  <si>
    <t>TANF Skills Enhancement Grant-Milwaukee</t>
  </si>
  <si>
    <t>6001A</t>
  </si>
  <si>
    <t>CANPB Concrete Supports</t>
  </si>
  <si>
    <t>433-6090F</t>
  </si>
  <si>
    <t>433-6094F</t>
  </si>
  <si>
    <t>433-6094J</t>
  </si>
  <si>
    <t>433-6094L</t>
  </si>
  <si>
    <t>433-6094R</t>
  </si>
  <si>
    <t>6099C</t>
  </si>
  <si>
    <t>7008A</t>
  </si>
  <si>
    <t>CSBG - Milwaukee Co</t>
  </si>
  <si>
    <t>7623F</t>
  </si>
  <si>
    <t>CS Child Support Performance Incentives FFY23 federal takeback</t>
  </si>
  <si>
    <t>Contract Description</t>
  </si>
  <si>
    <t>0001301-R02</t>
  </si>
  <si>
    <t>DMCPS Voluntary and Long-Term Kinship Care</t>
  </si>
  <si>
    <t>0002136-000</t>
  </si>
  <si>
    <t>Milwaukee County Domestic Violence High Risk Team (DVHRT)</t>
  </si>
  <si>
    <t>0002194-R01</t>
  </si>
  <si>
    <t xml:space="preserve">CY24 - 28 Child Care Pre-Licensing Support </t>
  </si>
  <si>
    <t>0002451-000</t>
  </si>
  <si>
    <t>Capacity Building Mentorship Initiative</t>
  </si>
  <si>
    <t>0002573-000</t>
  </si>
  <si>
    <t>Wendy's Wonderful Kids</t>
  </si>
  <si>
    <t>0002581-000</t>
  </si>
  <si>
    <t>Early Childhood Education Workforce Training in 53206</t>
  </si>
  <si>
    <t>17.289</t>
  </si>
  <si>
    <t>Community Project Funding/Congressionally Directed Spending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</si>
</sst>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Roboto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9"/>
      <name val="Segoe UI"/>
      <family val="2"/>
    </font>
    <font>
      <b/>
      <sz val="9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</font>
    <font>
      <b/>
      <sz val="10"/>
      <name val="Arial"/>
      <family val="2"/>
    </font>
    <font>
      <sz val="9"/>
      <name val="Calibri"/>
      <family val="2"/>
    </font>
    <font>
      <sz val="10"/>
      <color rgb="FF333333"/>
      <name val="Open Sans"/>
      <family val="2"/>
    </font>
    <font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5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4"/>
      </left>
      <right/>
      <top style="thin">
        <color indexed="8"/>
      </top>
      <bottom/>
      <diagonal/>
    </border>
    <border>
      <left style="thin">
        <color indexed="54"/>
      </left>
      <right style="thin">
        <color indexed="54"/>
      </right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>
      <alignment horizontal="left"/>
    </xf>
    <xf numFmtId="9" fontId="1" fillId="0" borderId="0" applyFont="0" applyFill="0" applyBorder="0" applyAlignment="0" applyProtection="0"/>
    <xf numFmtId="0" fontId="5" fillId="0" borderId="0">
      <alignment horizontal="left"/>
    </xf>
  </cellStyleXfs>
  <cellXfs count="106">
    <xf numFmtId="0" fontId="0" fillId="0" borderId="0" xfId="0"/>
    <xf numFmtId="0" fontId="2" fillId="0" borderId="0" xfId="2"/>
    <xf numFmtId="0" fontId="1" fillId="0" borderId="0" xfId="1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0" borderId="0" xfId="3" applyAlignment="1">
      <alignment horizontal="center"/>
    </xf>
    <xf numFmtId="0" fontId="5" fillId="0" borderId="0" xfId="3">
      <alignment horizontal="left"/>
    </xf>
    <xf numFmtId="10" fontId="5" fillId="0" borderId="0" xfId="3" applyNumberFormat="1" applyAlignment="1">
      <alignment horizontal="center"/>
    </xf>
    <xf numFmtId="1" fontId="5" fillId="0" borderId="0" xfId="4" applyNumberFormat="1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49" fontId="5" fillId="0" borderId="0" xfId="5" applyNumberFormat="1" applyAlignment="1">
      <alignment horizontal="center"/>
    </xf>
    <xf numFmtId="0" fontId="5" fillId="0" borderId="0" xfId="5">
      <alignment horizontal="left"/>
    </xf>
    <xf numFmtId="0" fontId="5" fillId="0" borderId="0" xfId="5" applyAlignment="1">
      <alignment horizontal="center"/>
    </xf>
    <xf numFmtId="10" fontId="2" fillId="0" borderId="0" xfId="2" applyNumberFormat="1"/>
    <xf numFmtId="0" fontId="2" fillId="0" borderId="0" xfId="2" applyAlignment="1">
      <alignment horizontal="center"/>
    </xf>
    <xf numFmtId="0" fontId="4" fillId="0" borderId="0" xfId="1" applyFont="1" applyAlignment="1">
      <alignment horizontal="right"/>
    </xf>
    <xf numFmtId="0" fontId="7" fillId="2" borderId="0" xfId="1" applyFont="1" applyFill="1" applyAlignment="1">
      <alignment horizontal="centerContinuous" vertical="center"/>
    </xf>
    <xf numFmtId="0" fontId="8" fillId="2" borderId="0" xfId="2" applyFont="1" applyFill="1" applyAlignment="1">
      <alignment horizontal="centerContinuous" vertical="center"/>
    </xf>
    <xf numFmtId="0" fontId="9" fillId="3" borderId="1" xfId="1" applyFont="1" applyFill="1" applyBorder="1" applyAlignment="1">
      <alignment horizontal="center" wrapText="1"/>
    </xf>
    <xf numFmtId="49" fontId="9" fillId="3" borderId="3" xfId="1" applyNumberFormat="1" applyFont="1" applyFill="1" applyBorder="1" applyAlignment="1">
      <alignment horizontal="center" wrapText="1"/>
    </xf>
    <xf numFmtId="49" fontId="9" fillId="3" borderId="4" xfId="1" applyNumberFormat="1" applyFont="1" applyFill="1" applyBorder="1" applyAlignment="1">
      <alignment horizontal="center" wrapText="1"/>
    </xf>
    <xf numFmtId="49" fontId="9" fillId="3" borderId="2" xfId="1" applyNumberFormat="1" applyFont="1" applyFill="1" applyBorder="1" applyAlignment="1">
      <alignment horizontal="center" wrapText="1"/>
    </xf>
    <xf numFmtId="10" fontId="5" fillId="0" borderId="0" xfId="5" applyNumberFormat="1" applyAlignment="1">
      <alignment horizontal="center"/>
    </xf>
    <xf numFmtId="0" fontId="5" fillId="0" borderId="0" xfId="5" applyAlignment="1">
      <alignment horizontal="center" vertical="center"/>
    </xf>
    <xf numFmtId="0" fontId="5" fillId="4" borderId="0" xfId="5" applyFill="1" applyAlignment="1">
      <alignment vertical="center"/>
    </xf>
    <xf numFmtId="49" fontId="5" fillId="4" borderId="0" xfId="5" applyNumberFormat="1" applyFill="1" applyAlignment="1">
      <alignment horizontal="center"/>
    </xf>
    <xf numFmtId="0" fontId="5" fillId="4" borderId="0" xfId="5" applyFill="1">
      <alignment horizontal="left"/>
    </xf>
    <xf numFmtId="10" fontId="5" fillId="4" borderId="0" xfId="5" applyNumberFormat="1" applyFill="1" applyAlignment="1">
      <alignment horizontal="center"/>
    </xf>
    <xf numFmtId="1" fontId="5" fillId="4" borderId="0" xfId="4" applyNumberFormat="1" applyFont="1" applyFill="1" applyBorder="1" applyAlignment="1">
      <alignment horizontal="center" vertical="center"/>
    </xf>
    <xf numFmtId="10" fontId="5" fillId="5" borderId="0" xfId="5" applyNumberFormat="1" applyFill="1" applyAlignment="1">
      <alignment horizontal="center" vertical="center"/>
    </xf>
    <xf numFmtId="10" fontId="5" fillId="5" borderId="0" xfId="5" applyNumberFormat="1" applyFill="1" applyAlignment="1">
      <alignment horizontal="center"/>
    </xf>
    <xf numFmtId="10" fontId="10" fillId="4" borderId="0" xfId="2" applyNumberFormat="1" applyFont="1" applyFill="1" applyAlignment="1">
      <alignment horizontal="center"/>
    </xf>
    <xf numFmtId="10" fontId="5" fillId="4" borderId="0" xfId="5" applyNumberFormat="1" applyFill="1" applyAlignment="1">
      <alignment horizontal="center" vertical="center"/>
    </xf>
    <xf numFmtId="0" fontId="5" fillId="5" borderId="0" xfId="5" applyFill="1">
      <alignment horizontal="left"/>
    </xf>
    <xf numFmtId="49" fontId="5" fillId="5" borderId="0" xfId="5" applyNumberFormat="1" applyFill="1" applyAlignment="1">
      <alignment horizontal="center"/>
    </xf>
    <xf numFmtId="1" fontId="5" fillId="5" borderId="0" xfId="4" applyNumberFormat="1" applyFont="1" applyFill="1" applyBorder="1" applyAlignment="1">
      <alignment horizontal="center"/>
    </xf>
    <xf numFmtId="0" fontId="5" fillId="5" borderId="0" xfId="3" applyFill="1">
      <alignment horizontal="left"/>
    </xf>
    <xf numFmtId="0" fontId="5" fillId="5" borderId="0" xfId="3" applyFill="1" applyAlignment="1">
      <alignment horizontal="center"/>
    </xf>
    <xf numFmtId="10" fontId="5" fillId="5" borderId="0" xfId="3" applyNumberFormat="1" applyFill="1" applyAlignment="1">
      <alignment horizontal="center"/>
    </xf>
    <xf numFmtId="10" fontId="5" fillId="5" borderId="0" xfId="4" applyNumberFormat="1" applyFont="1" applyFill="1" applyBorder="1" applyAlignment="1">
      <alignment horizontal="center"/>
    </xf>
    <xf numFmtId="0" fontId="5" fillId="4" borderId="0" xfId="5" applyFill="1" applyAlignment="1">
      <alignment horizontal="center"/>
    </xf>
    <xf numFmtId="1" fontId="5" fillId="4" borderId="0" xfId="4" applyNumberFormat="1" applyFont="1" applyFill="1" applyBorder="1" applyAlignment="1">
      <alignment horizontal="center"/>
    </xf>
    <xf numFmtId="0" fontId="5" fillId="6" borderId="0" xfId="5" applyFill="1" applyAlignment="1">
      <alignment horizontal="center"/>
    </xf>
    <xf numFmtId="0" fontId="5" fillId="5" borderId="0" xfId="5" applyFill="1" applyAlignment="1">
      <alignment horizontal="center"/>
    </xf>
    <xf numFmtId="10" fontId="10" fillId="5" borderId="0" xfId="2" applyNumberFormat="1" applyFont="1" applyFill="1" applyAlignment="1">
      <alignment horizontal="center"/>
    </xf>
    <xf numFmtId="10" fontId="5" fillId="0" borderId="0" xfId="4" applyNumberFormat="1" applyFont="1" applyFill="1" applyBorder="1" applyAlignment="1">
      <alignment horizontal="center"/>
    </xf>
    <xf numFmtId="0" fontId="5" fillId="5" borderId="0" xfId="5" applyFill="1" applyAlignment="1">
      <alignment vertical="center"/>
    </xf>
    <xf numFmtId="1" fontId="5" fillId="5" borderId="0" xfId="4" applyNumberFormat="1" applyFont="1" applyFill="1" applyBorder="1" applyAlignment="1">
      <alignment horizontal="center" vertical="center"/>
    </xf>
    <xf numFmtId="0" fontId="5" fillId="5" borderId="0" xfId="5" quotePrefix="1" applyFill="1" applyAlignment="1">
      <alignment horizontal="center"/>
    </xf>
    <xf numFmtId="0" fontId="5" fillId="7" borderId="0" xfId="5" applyFill="1">
      <alignment horizontal="left"/>
    </xf>
    <xf numFmtId="0" fontId="5" fillId="7" borderId="0" xfId="5" applyFill="1" applyAlignment="1">
      <alignment horizontal="center"/>
    </xf>
    <xf numFmtId="10" fontId="5" fillId="8" borderId="0" xfId="5" applyNumberFormat="1" applyFill="1" applyAlignment="1">
      <alignment horizontal="center"/>
    </xf>
    <xf numFmtId="1" fontId="5" fillId="7" borderId="0" xfId="4" applyNumberFormat="1" applyFont="1" applyFill="1" applyBorder="1" applyAlignment="1">
      <alignment horizontal="center"/>
    </xf>
    <xf numFmtId="10" fontId="5" fillId="7" borderId="0" xfId="5" applyNumberFormat="1" applyFill="1" applyAlignment="1">
      <alignment horizontal="center"/>
    </xf>
    <xf numFmtId="0" fontId="5" fillId="4" borderId="0" xfId="5" applyFill="1" applyAlignment="1">
      <alignment horizontal="left" vertical="center"/>
    </xf>
    <xf numFmtId="0" fontId="5" fillId="5" borderId="0" xfId="5" applyFill="1" applyAlignment="1">
      <alignment horizontal="left" vertical="center"/>
    </xf>
    <xf numFmtId="1" fontId="5" fillId="8" borderId="0" xfId="4" applyNumberFormat="1" applyFont="1" applyFill="1" applyBorder="1" applyAlignment="1">
      <alignment horizontal="center"/>
    </xf>
    <xf numFmtId="10" fontId="5" fillId="8" borderId="0" xfId="4" applyNumberFormat="1" applyFont="1" applyFill="1" applyBorder="1" applyAlignment="1">
      <alignment horizontal="center"/>
    </xf>
    <xf numFmtId="0" fontId="5" fillId="7" borderId="0" xfId="5" applyFill="1" applyAlignment="1">
      <alignment vertical="center"/>
    </xf>
    <xf numFmtId="10" fontId="5" fillId="5" borderId="0" xfId="5" applyNumberFormat="1" applyFill="1">
      <alignment horizontal="left"/>
    </xf>
    <xf numFmtId="10" fontId="10" fillId="7" borderId="0" xfId="2" applyNumberFormat="1" applyFont="1" applyFill="1" applyAlignment="1">
      <alignment horizontal="center"/>
    </xf>
    <xf numFmtId="10" fontId="5" fillId="7" borderId="0" xfId="4" applyNumberFormat="1" applyFont="1" applyFill="1" applyBorder="1" applyAlignment="1">
      <alignment horizontal="center"/>
    </xf>
    <xf numFmtId="0" fontId="5" fillId="0" borderId="0" xfId="5" quotePrefix="1" applyAlignment="1">
      <alignment horizontal="center"/>
    </xf>
    <xf numFmtId="49" fontId="5" fillId="7" borderId="0" xfId="5" applyNumberFormat="1" applyFill="1" applyAlignment="1">
      <alignment horizontal="center"/>
    </xf>
    <xf numFmtId="1" fontId="5" fillId="7" borderId="0" xfId="4" applyNumberFormat="1" applyFont="1" applyFill="1" applyBorder="1" applyAlignment="1">
      <alignment horizontal="center" vertical="center"/>
    </xf>
    <xf numFmtId="10" fontId="5" fillId="8" borderId="0" xfId="5" applyNumberFormat="1" applyFill="1" applyAlignment="1">
      <alignment horizontal="center" vertical="center"/>
    </xf>
    <xf numFmtId="10" fontId="5" fillId="7" borderId="0" xfId="2" applyNumberFormat="1" applyFont="1" applyFill="1" applyAlignment="1">
      <alignment horizontal="center"/>
    </xf>
    <xf numFmtId="10" fontId="5" fillId="7" borderId="0" xfId="5" applyNumberFormat="1" applyFill="1" applyAlignment="1">
      <alignment horizontal="center" vertical="center"/>
    </xf>
    <xf numFmtId="0" fontId="5" fillId="4" borderId="0" xfId="5" applyFill="1" applyAlignment="1">
      <alignment horizontal="center" vertical="center"/>
    </xf>
    <xf numFmtId="10" fontId="5" fillId="4" borderId="0" xfId="2" applyNumberFormat="1" applyFont="1" applyFill="1" applyAlignment="1">
      <alignment horizontal="center"/>
    </xf>
    <xf numFmtId="10" fontId="5" fillId="4" borderId="0" xfId="4" applyNumberFormat="1" applyFont="1" applyFill="1" applyBorder="1" applyAlignment="1">
      <alignment horizontal="center"/>
    </xf>
    <xf numFmtId="0" fontId="5" fillId="0" borderId="0" xfId="5" applyAlignment="1">
      <alignment vertical="center"/>
    </xf>
    <xf numFmtId="0" fontId="5" fillId="8" borderId="0" xfId="5" applyFill="1">
      <alignment horizontal="left"/>
    </xf>
    <xf numFmtId="0" fontId="5" fillId="8" borderId="0" xfId="5" applyFill="1" applyAlignment="1">
      <alignment horizontal="center"/>
    </xf>
    <xf numFmtId="10" fontId="5" fillId="8" borderId="0" xfId="3" applyNumberFormat="1" applyFill="1" applyAlignment="1">
      <alignment horizontal="center"/>
    </xf>
    <xf numFmtId="0" fontId="5" fillId="8" borderId="0" xfId="3" quotePrefix="1" applyFill="1" applyAlignment="1">
      <alignment horizontal="center"/>
    </xf>
    <xf numFmtId="0" fontId="5" fillId="8" borderId="0" xfId="3" applyFill="1">
      <alignment horizontal="left"/>
    </xf>
    <xf numFmtId="0" fontId="5" fillId="8" borderId="0" xfId="5" quotePrefix="1" applyFill="1" applyAlignment="1">
      <alignment horizontal="center"/>
    </xf>
    <xf numFmtId="0" fontId="5" fillId="5" borderId="0" xfId="3" quotePrefix="1" applyFill="1" applyAlignment="1">
      <alignment horizontal="center"/>
    </xf>
    <xf numFmtId="0" fontId="12" fillId="0" borderId="0" xfId="2" applyFont="1"/>
    <xf numFmtId="0" fontId="11" fillId="0" borderId="0" xfId="2" applyFont="1"/>
    <xf numFmtId="14" fontId="6" fillId="9" borderId="0" xfId="1" applyNumberFormat="1" applyFont="1" applyFill="1" applyAlignment="1">
      <alignment horizontal="center"/>
    </xf>
    <xf numFmtId="0" fontId="5" fillId="5" borderId="0" xfId="5" applyFill="1" applyAlignment="1">
      <alignment horizontal="center" vertical="center"/>
    </xf>
    <xf numFmtId="0" fontId="5" fillId="0" borderId="0" xfId="5" applyFill="1">
      <alignment horizontal="left"/>
    </xf>
    <xf numFmtId="0" fontId="5" fillId="0" borderId="0" xfId="5" applyFill="1" applyAlignment="1">
      <alignment horizontal="center"/>
    </xf>
    <xf numFmtId="10" fontId="5" fillId="0" borderId="0" xfId="5" applyNumberFormat="1" applyFill="1" applyAlignment="1">
      <alignment horizontal="center"/>
    </xf>
    <xf numFmtId="0" fontId="5" fillId="8" borderId="0" xfId="5" applyFill="1" applyAlignment="1">
      <alignment horizontal="center" vertical="center"/>
    </xf>
    <xf numFmtId="0" fontId="5" fillId="0" borderId="0" xfId="5" applyAlignment="1">
      <alignment horizontal="left" vertical="center"/>
    </xf>
    <xf numFmtId="10" fontId="5" fillId="0" borderId="0" xfId="5" applyNumberFormat="1" applyAlignment="1">
      <alignment horizontal="center" vertical="center"/>
    </xf>
    <xf numFmtId="10" fontId="10" fillId="0" borderId="0" xfId="2" applyNumberFormat="1" applyFont="1" applyAlignment="1">
      <alignment horizontal="center"/>
    </xf>
    <xf numFmtId="0" fontId="5" fillId="0" borderId="0" xfId="5" quotePrefix="1">
      <alignment horizontal="left"/>
    </xf>
    <xf numFmtId="10" fontId="5" fillId="0" borderId="0" xfId="2" applyNumberFormat="1" applyFont="1" applyAlignment="1">
      <alignment horizontal="center"/>
    </xf>
    <xf numFmtId="10" fontId="2" fillId="0" borderId="0" xfId="2" applyNumberFormat="1" applyAlignment="1">
      <alignment horizontal="center"/>
    </xf>
    <xf numFmtId="0" fontId="5" fillId="8" borderId="0" xfId="5" applyFill="1" applyAlignment="1">
      <alignment vertical="center"/>
    </xf>
    <xf numFmtId="49" fontId="5" fillId="8" borderId="0" xfId="5" applyNumberFormat="1" applyFill="1" applyAlignment="1">
      <alignment horizontal="center"/>
    </xf>
    <xf numFmtId="1" fontId="5" fillId="8" borderId="0" xfId="4" applyNumberFormat="1" applyFont="1" applyFill="1" applyBorder="1" applyAlignment="1">
      <alignment horizontal="center" vertical="center"/>
    </xf>
    <xf numFmtId="0" fontId="5" fillId="0" borderId="0" xfId="5" applyFill="1" applyAlignment="1">
      <alignment vertical="center"/>
    </xf>
    <xf numFmtId="49" fontId="5" fillId="0" borderId="0" xfId="5" applyNumberFormat="1" applyFill="1" applyAlignment="1">
      <alignment horizontal="center"/>
    </xf>
    <xf numFmtId="10" fontId="10" fillId="0" borderId="0" xfId="2" applyNumberFormat="1" applyFont="1" applyFill="1" applyAlignment="1">
      <alignment horizontal="center"/>
    </xf>
    <xf numFmtId="10" fontId="5" fillId="0" borderId="0" xfId="2" applyNumberFormat="1" applyFont="1" applyFill="1" applyAlignment="1">
      <alignment horizontal="center"/>
    </xf>
    <xf numFmtId="10" fontId="5" fillId="0" borderId="0" xfId="5" applyNumberFormat="1" applyFill="1" applyAlignment="1">
      <alignment horizontal="center" vertical="center"/>
    </xf>
    <xf numFmtId="10" fontId="10" fillId="8" borderId="0" xfId="2" applyNumberFormat="1" applyFont="1" applyFill="1" applyAlignment="1">
      <alignment horizontal="center"/>
    </xf>
    <xf numFmtId="10" fontId="5" fillId="8" borderId="0" xfId="2" applyNumberFormat="1" applyFont="1" applyFill="1" applyAlignment="1">
      <alignment horizontal="center"/>
    </xf>
    <xf numFmtId="0" fontId="5" fillId="8" borderId="0" xfId="5" applyFill="1" applyAlignment="1">
      <alignment horizontal="left" wrapText="1"/>
    </xf>
  </cellXfs>
  <cellStyles count="6">
    <cellStyle name="BodyStyle 2" xfId="3" xr:uid="{2B4E7B57-46C1-4630-8681-8FB5F4CAF373}"/>
    <cellStyle name="BodyStyle 2 2" xfId="5" xr:uid="{AEB609DE-DBAD-46D6-90D7-7AA077ADDE39}"/>
    <cellStyle name="Normal" xfId="0" builtinId="0"/>
    <cellStyle name="Normal 2" xfId="1" xr:uid="{97B4F9A8-50F5-4F3D-91CD-330F3C652D4A}"/>
    <cellStyle name="Normal 4" xfId="2" xr:uid="{CB1959C3-B805-4F7C-953F-09B7646A60BD}"/>
    <cellStyle name="Percent 2" xfId="4" xr:uid="{C025C9BC-AA63-4101-A0A8-144892DFCCC7}"/>
  </cellStyles>
  <dxfs count="19">
    <dxf>
      <font>
        <strike val="0"/>
      </font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none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C1BD5F-7E25-4DCF-A49F-FBCD8478B8A9}" name="Table19101720" displayName="Table19101720" ref="A4:G347" totalsRowShown="0" headerRowDxfId="18" dataDxfId="17" headerRowCellStyle="Normal 2">
  <autoFilter ref="A4:G347" xr:uid="{09068E6A-96EA-46FA-B240-D1089F515062}"/>
  <sortState xmlns:xlrd2="http://schemas.microsoft.com/office/spreadsheetml/2017/richdata2" ref="A5:G347">
    <sortCondition ref="A4:A347"/>
  </sortState>
  <tableColumns count="7">
    <tableColumn id="1" xr3:uid="{198923CE-5AF0-4B24-9D5D-56003F51FF6B}" name="Contract Code" dataDxfId="16" dataCellStyle="BodyStyle 2"/>
    <tableColumn id="3" xr3:uid="{133497B0-1391-4410-BFDC-72C86F5DA9FA}" name="Contract Code Description" dataDxfId="15" dataCellStyle="BodyStyle 2"/>
    <tableColumn id="4" xr3:uid="{D51994A2-E43C-49CF-8CBB-275015FFFDBB}" name="Assistance Listing Number" dataDxfId="14" dataCellStyle="BodyStyle 2"/>
    <tableColumn id="5" xr3:uid="{869D1A33-8B5E-4AAB-A3EE-EC1E5D7B474B}" name="Fed Award Description" dataDxfId="13" dataCellStyle="BodyStyle 2"/>
    <tableColumn id="6" xr3:uid="{D0F81EA9-680B-4F4B-A3B2-A1F2BE05FE3C}" name="Federal Rate" dataDxfId="12" dataCellStyle="BodyStyle 2"/>
    <tableColumn id="7" xr3:uid="{02E82A01-A936-4B6A-BE4A-049A4901BC9E}" name="State ID" dataDxfId="11" dataCellStyle="Percent 2">
      <calculatedColumnFormula>IF(Table19101720[[#This Row],[State Rate]]&gt;0,"437-"&amp;Table19101720[[#This Row],[Contract Code]],"")</calculatedColumnFormula>
    </tableColumn>
    <tableColumn id="8" xr3:uid="{AD2D1F49-34D9-4688-81E3-96AF76C02C0E}" name="State Rate" dataDxfId="10" dataCellStyle="BodyStyle 2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9237EC-6405-43F6-ADED-4927E086CAC0}" name="Table19101719" displayName="Table19101719" ref="A4:G429" totalsRowShown="0" headerRowDxfId="9" dataDxfId="8" headerRowCellStyle="Normal 2">
  <autoFilter ref="A4:G429" xr:uid="{09068E6A-96EA-46FA-B240-D1089F515062}"/>
  <tableColumns count="7">
    <tableColumn id="1" xr3:uid="{EE3E53A6-02AD-4357-8C86-FF169807B371}" name="Contract Code" dataDxfId="7" dataCellStyle="BodyStyle 2"/>
    <tableColumn id="3" xr3:uid="{70CCBC83-134D-449A-8ACC-9B97874D3FC3}" name="Contract Description" dataDxfId="6" dataCellStyle="BodyStyle 2"/>
    <tableColumn id="4" xr3:uid="{CFC2DD16-B658-4A35-99B4-5E7530E472F6}" name="Assistance Listing Number" dataDxfId="5" dataCellStyle="BodyStyle 2"/>
    <tableColumn id="5" xr3:uid="{27A09F17-CCED-42B4-A990-88BEE40F445E}" name="Fed Award Description" dataDxfId="4" dataCellStyle="BodyStyle 2"/>
    <tableColumn id="6" xr3:uid="{C3BD4EA5-4B12-43D6-A315-0E7764F6CDA1}" name="Federal Rate" dataDxfId="3" dataCellStyle="BodyStyle 2"/>
    <tableColumn id="7" xr3:uid="{161ECAF0-2895-41C1-B423-453F26AC3318}" name="State ID" dataDxfId="2" dataCellStyle="Percent 2">
      <calculatedColumnFormula>IF(Table19101719[[#This Row],[State Rate]]&gt;0,"437-"&amp;Table19101719[[#This Row],[Contract Code]],"")</calculatedColumnFormula>
    </tableColumn>
    <tableColumn id="8" xr3:uid="{9F638C46-A4E4-4617-9469-A0E4FF72FCAF}" name="State Rate" dataDxfId="1" dataCellStyle="BodyStyle 2"/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DCF Microsoft Theme and Style">
  <a:themeElements>
    <a:clrScheme name="DCF Microsoft Theme">
      <a:dk1>
        <a:sysClr val="windowText" lastClr="000000"/>
      </a:dk1>
      <a:lt1>
        <a:sysClr val="window" lastClr="FFFFFF"/>
      </a:lt1>
      <a:dk2>
        <a:srgbClr val="7F7F7F"/>
      </a:dk2>
      <a:lt2>
        <a:srgbClr val="E7E6E6"/>
      </a:lt2>
      <a:accent1>
        <a:srgbClr val="2162AE"/>
      </a:accent1>
      <a:accent2>
        <a:srgbClr val="AF3962"/>
      </a:accent2>
      <a:accent3>
        <a:srgbClr val="059C95"/>
      </a:accent3>
      <a:accent4>
        <a:srgbClr val="EE3326"/>
      </a:accent4>
      <a:accent5>
        <a:srgbClr val="FAB01A"/>
      </a:accent5>
      <a:accent6>
        <a:srgbClr val="FFFFFF"/>
      </a:accent6>
      <a:hlink>
        <a:srgbClr val="2162AE"/>
      </a:hlink>
      <a:folHlink>
        <a:srgbClr val="AF3962"/>
      </a:folHlink>
    </a:clrScheme>
    <a:fontScheme name="DCF Font">
      <a:majorFont>
        <a:latin typeface="Roboto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047E-9BEF-4703-A17E-6BC7F7A86472}">
  <sheetPr>
    <tabColor theme="4"/>
    <pageSetUpPr fitToPage="1"/>
  </sheetPr>
  <dimension ref="A1:G34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7" sqref="D27"/>
    </sheetView>
  </sheetViews>
  <sheetFormatPr defaultColWidth="1.875" defaultRowHeight="15" x14ac:dyDescent="0.25"/>
  <cols>
    <col min="1" max="1" width="14.875" style="16" customWidth="1"/>
    <col min="2" max="2" width="46.625" style="1" customWidth="1"/>
    <col min="3" max="3" width="14.875" style="16" customWidth="1"/>
    <col min="4" max="4" width="40.75" style="1" customWidth="1"/>
    <col min="5" max="5" width="15.125" style="1" bestFit="1" customWidth="1"/>
    <col min="6" max="6" width="12.625" style="16" customWidth="1"/>
    <col min="7" max="7" width="14.875" style="16" customWidth="1"/>
    <col min="8" max="11" width="1.875" style="1"/>
    <col min="12" max="12" width="6" style="1" customWidth="1"/>
    <col min="13" max="16384" width="1.875" style="1"/>
  </cols>
  <sheetData>
    <row r="1" spans="1:7" ht="23.25" x14ac:dyDescent="0.25">
      <c r="A1" s="18" t="s">
        <v>396</v>
      </c>
      <c r="B1" s="18"/>
      <c r="C1" s="18"/>
      <c r="D1" s="18"/>
      <c r="E1" s="18"/>
      <c r="F1" s="18"/>
      <c r="G1" s="19"/>
    </row>
    <row r="2" spans="1:7" x14ac:dyDescent="0.25">
      <c r="A2" s="2"/>
      <c r="B2" s="3"/>
      <c r="C2" s="2"/>
      <c r="D2" s="3"/>
      <c r="E2" s="3"/>
      <c r="F2" s="2"/>
      <c r="G2" s="1"/>
    </row>
    <row r="3" spans="1:7" x14ac:dyDescent="0.25">
      <c r="A3" s="4"/>
      <c r="B3" s="5"/>
      <c r="C3" s="4"/>
      <c r="D3" s="6"/>
      <c r="F3" s="17" t="s">
        <v>0</v>
      </c>
      <c r="G3" s="83">
        <v>46052</v>
      </c>
    </row>
    <row r="4" spans="1:7" ht="26.25" x14ac:dyDescent="0.25">
      <c r="A4" s="20" t="s">
        <v>1</v>
      </c>
      <c r="B4" s="21" t="s">
        <v>2</v>
      </c>
      <c r="C4" s="22" t="s">
        <v>3</v>
      </c>
      <c r="D4" s="21" t="s">
        <v>4</v>
      </c>
      <c r="E4" s="23" t="s">
        <v>5</v>
      </c>
      <c r="F4" s="23" t="s">
        <v>6</v>
      </c>
      <c r="G4" s="23" t="s">
        <v>7</v>
      </c>
    </row>
    <row r="5" spans="1:7" x14ac:dyDescent="0.25">
      <c r="A5" s="14">
        <v>1006</v>
      </c>
      <c r="B5" s="13" t="s">
        <v>54</v>
      </c>
      <c r="C5" s="14" t="s">
        <v>45</v>
      </c>
      <c r="D5" s="13" t="s">
        <v>16</v>
      </c>
      <c r="E5" s="24">
        <v>1</v>
      </c>
      <c r="F5" s="10" t="str">
        <f>IF(Table19101720[[#This Row],[State Rate]]&gt;0,"437-"&amp;Table19101720[[#This Row],[Contract Code]],"")</f>
        <v/>
      </c>
      <c r="G5" s="24"/>
    </row>
    <row r="6" spans="1:7" x14ac:dyDescent="0.25">
      <c r="A6" s="84">
        <v>1008</v>
      </c>
      <c r="B6" s="26" t="s">
        <v>55</v>
      </c>
      <c r="C6" s="27"/>
      <c r="D6" s="28"/>
      <c r="E6" s="29"/>
      <c r="F6" s="30" t="str">
        <f>IF(Table19101720[[#This Row],[State Rate]]&gt;0,"437-"&amp;Table19101720[[#This Row],[Contract Code]],"")</f>
        <v>437-1008</v>
      </c>
      <c r="G6" s="31">
        <v>8.5599999999999996E-2</v>
      </c>
    </row>
    <row r="7" spans="1:7" x14ac:dyDescent="0.25">
      <c r="A7" s="84">
        <v>1008</v>
      </c>
      <c r="B7" s="26" t="s">
        <v>55</v>
      </c>
      <c r="C7" s="27" t="s">
        <v>60</v>
      </c>
      <c r="D7" s="28" t="s">
        <v>56</v>
      </c>
      <c r="E7" s="32">
        <v>0.60389999999999999</v>
      </c>
      <c r="F7" s="33" t="str">
        <f>IF(Table19101720[[#This Row],[State Rate]]&gt;0,"437-"&amp;Table19101720[[#This Row],[Contract Code]],"")</f>
        <v/>
      </c>
      <c r="G7" s="34"/>
    </row>
    <row r="8" spans="1:7" x14ac:dyDescent="0.25">
      <c r="A8" s="84">
        <v>1008</v>
      </c>
      <c r="B8" s="26" t="s">
        <v>55</v>
      </c>
      <c r="C8" s="27" t="s">
        <v>45</v>
      </c>
      <c r="D8" s="28" t="s">
        <v>16</v>
      </c>
      <c r="E8" s="32">
        <v>0.3105</v>
      </c>
      <c r="F8" s="30" t="str">
        <f>IF(Table19101720[[#This Row],[State Rate]]&gt;0,"437-"&amp;Table19101720[[#This Row],[Contract Code]],"")</f>
        <v/>
      </c>
      <c r="G8" s="34"/>
    </row>
    <row r="9" spans="1:7" x14ac:dyDescent="0.25">
      <c r="A9" s="88">
        <v>1012</v>
      </c>
      <c r="B9" s="95" t="s">
        <v>61</v>
      </c>
      <c r="C9" s="96"/>
      <c r="D9" s="74"/>
      <c r="E9" s="53"/>
      <c r="F9" s="97" t="str">
        <f>IF(Table19101720[[#This Row],[State Rate]]&gt;0,"437-"&amp;Table19101720[[#This Row],[Contract Code]],"")</f>
        <v>437-1012</v>
      </c>
      <c r="G9" s="67">
        <v>0.1144</v>
      </c>
    </row>
    <row r="10" spans="1:7" x14ac:dyDescent="0.25">
      <c r="A10" s="88">
        <v>1012</v>
      </c>
      <c r="B10" s="95" t="s">
        <v>61</v>
      </c>
      <c r="C10" s="96" t="s">
        <v>60</v>
      </c>
      <c r="D10" s="74" t="s">
        <v>56</v>
      </c>
      <c r="E10" s="53">
        <v>0.53280000000000005</v>
      </c>
      <c r="F10" s="103" t="str">
        <f>IF(Table19101720[[#This Row],[State Rate]]&gt;0,"437-"&amp;Table19101720[[#This Row],[Contract Code]],"")</f>
        <v/>
      </c>
      <c r="G10" s="104"/>
    </row>
    <row r="11" spans="1:7" x14ac:dyDescent="0.25">
      <c r="A11" s="88">
        <v>1012</v>
      </c>
      <c r="B11" s="95" t="s">
        <v>61</v>
      </c>
      <c r="C11" s="96" t="s">
        <v>45</v>
      </c>
      <c r="D11" s="74" t="s">
        <v>16</v>
      </c>
      <c r="E11" s="53">
        <v>0.3528</v>
      </c>
      <c r="F11" s="97" t="str">
        <f>IF(Table19101720[[#This Row],[State Rate]]&gt;0,"437-"&amp;Table19101720[[#This Row],[Contract Code]],"")</f>
        <v/>
      </c>
      <c r="G11" s="67"/>
    </row>
    <row r="12" spans="1:7" x14ac:dyDescent="0.25">
      <c r="A12" s="14">
        <v>1013</v>
      </c>
      <c r="B12" s="13" t="s">
        <v>62</v>
      </c>
      <c r="C12" s="14"/>
      <c r="D12" s="13"/>
      <c r="E12" s="24"/>
      <c r="F12" s="10" t="str">
        <f>IF(Table19101720[[#This Row],[State Rate]]&gt;0,"437-"&amp;Table19101720[[#This Row],[Contract Code]],"")</f>
        <v>437-1013</v>
      </c>
      <c r="G12" s="24">
        <v>1</v>
      </c>
    </row>
    <row r="13" spans="1:7" x14ac:dyDescent="0.25">
      <c r="A13" s="14">
        <v>1028</v>
      </c>
      <c r="B13" s="13" t="s">
        <v>64</v>
      </c>
      <c r="C13" s="12" t="s">
        <v>60</v>
      </c>
      <c r="D13" s="13" t="s">
        <v>56</v>
      </c>
      <c r="E13" s="24">
        <v>1</v>
      </c>
      <c r="F13" s="24" t="str">
        <f>IF(Table19101720[[#This Row],[State Rate]]&gt;0,"437-"&amp;Table19101720[[#This Row],[Contract Code]],"")</f>
        <v/>
      </c>
      <c r="G13" s="24"/>
    </row>
    <row r="14" spans="1:7" x14ac:dyDescent="0.25">
      <c r="A14" s="14">
        <v>1031</v>
      </c>
      <c r="B14" s="13" t="s">
        <v>65</v>
      </c>
      <c r="C14" s="12">
        <v>21.027000000000001</v>
      </c>
      <c r="D14" s="13" t="s">
        <v>66</v>
      </c>
      <c r="E14" s="24">
        <v>1</v>
      </c>
      <c r="F14" s="10"/>
      <c r="G14" s="24"/>
    </row>
    <row r="15" spans="1:7" x14ac:dyDescent="0.25">
      <c r="A15" s="14">
        <v>1032</v>
      </c>
      <c r="B15" s="13" t="s">
        <v>67</v>
      </c>
      <c r="C15" s="12">
        <v>21.027000000000001</v>
      </c>
      <c r="D15" s="13" t="s">
        <v>66</v>
      </c>
      <c r="E15" s="24">
        <v>1</v>
      </c>
      <c r="F15" s="10"/>
      <c r="G15" s="24"/>
    </row>
    <row r="16" spans="1:7" x14ac:dyDescent="0.25">
      <c r="A16" s="14">
        <v>1112</v>
      </c>
      <c r="B16" s="13" t="s">
        <v>68</v>
      </c>
      <c r="C16" s="12">
        <v>93.558000000000007</v>
      </c>
      <c r="D16" s="13" t="s">
        <v>16</v>
      </c>
      <c r="E16" s="24">
        <v>1</v>
      </c>
      <c r="F16" s="10" t="str">
        <f>IF(Table19101720[[#This Row],[State Rate]]&gt;0,"437-"&amp;Table19101720[[#This Row],[Contract Code]],"")</f>
        <v/>
      </c>
      <c r="G16" s="24"/>
    </row>
    <row r="17" spans="1:7" x14ac:dyDescent="0.25">
      <c r="A17" s="14">
        <v>1115</v>
      </c>
      <c r="B17" s="13" t="s">
        <v>69</v>
      </c>
      <c r="C17" s="12" t="s">
        <v>45</v>
      </c>
      <c r="D17" s="13" t="s">
        <v>16</v>
      </c>
      <c r="E17" s="24">
        <v>1</v>
      </c>
      <c r="F17" s="10" t="str">
        <f>IF(Table19101720[[#This Row],[State Rate]]&gt;0,"437-"&amp;Table19101720[[#This Row],[Contract Code]],"")</f>
        <v/>
      </c>
      <c r="G17" s="24"/>
    </row>
    <row r="18" spans="1:7" x14ac:dyDescent="0.25">
      <c r="A18" s="14">
        <v>1116</v>
      </c>
      <c r="B18" s="13" t="s">
        <v>71</v>
      </c>
      <c r="C18" s="12" t="s">
        <v>45</v>
      </c>
      <c r="D18" s="13" t="s">
        <v>16</v>
      </c>
      <c r="E18" s="24">
        <v>1</v>
      </c>
      <c r="F18" s="10" t="str">
        <f>IF(Table19101720[[#This Row],[State Rate]]&gt;0,"437-"&amp;Table19101720[[#This Row],[Contract Code]],"")</f>
        <v/>
      </c>
      <c r="G18" s="24"/>
    </row>
    <row r="19" spans="1:7" x14ac:dyDescent="0.25">
      <c r="A19" s="45">
        <v>1117</v>
      </c>
      <c r="B19" s="35" t="s">
        <v>72</v>
      </c>
      <c r="C19" s="36"/>
      <c r="D19" s="35"/>
      <c r="E19" s="32"/>
      <c r="F19" s="37" t="str">
        <f>IF(Table19101720[[#This Row],[State Rate]]&gt;0,"437-"&amp;Table19101720[[#This Row],[Contract Code]],"")</f>
        <v>437-1117</v>
      </c>
      <c r="G19" s="32">
        <v>0.95099999999999996</v>
      </c>
    </row>
    <row r="20" spans="1:7" x14ac:dyDescent="0.25">
      <c r="A20" s="39">
        <v>1117</v>
      </c>
      <c r="B20" s="38" t="s">
        <v>72</v>
      </c>
      <c r="C20" s="39">
        <v>21.027000000000001</v>
      </c>
      <c r="D20" s="38" t="s">
        <v>66</v>
      </c>
      <c r="E20" s="40">
        <v>4.9000000000000002E-2</v>
      </c>
      <c r="F20" s="41" t="str">
        <f>IF(Table19101720[[#This Row],[State Rate]]&gt;0,"437-"&amp;Table19101720[[#This Row],[Contract Code]],"")</f>
        <v/>
      </c>
      <c r="G20" s="40"/>
    </row>
    <row r="21" spans="1:7" x14ac:dyDescent="0.25">
      <c r="A21" s="14">
        <v>1210</v>
      </c>
      <c r="B21" s="13" t="s">
        <v>73</v>
      </c>
      <c r="C21" s="12" t="s">
        <v>74</v>
      </c>
      <c r="D21" s="13" t="s">
        <v>75</v>
      </c>
      <c r="E21" s="24">
        <v>1</v>
      </c>
      <c r="F21" s="10" t="str">
        <f>IF(Table19101720[[#This Row],[State Rate]]&gt;0,"437-"&amp;Table19101720[[#This Row],[Contract Code]],"")</f>
        <v/>
      </c>
      <c r="G21" s="24"/>
    </row>
    <row r="22" spans="1:7" x14ac:dyDescent="0.25">
      <c r="A22" s="14">
        <v>1220</v>
      </c>
      <c r="B22" s="13" t="s">
        <v>76</v>
      </c>
      <c r="C22" s="14">
        <v>93.569000000000003</v>
      </c>
      <c r="D22" s="13" t="s">
        <v>75</v>
      </c>
      <c r="E22" s="24">
        <v>1</v>
      </c>
      <c r="F22" s="10" t="str">
        <f>IF(Table19101720[[#This Row],[State Rate]]&gt;0,"437-"&amp;Table19101720[[#This Row],[Contract Code]],"")</f>
        <v/>
      </c>
      <c r="G22" s="24"/>
    </row>
    <row r="23" spans="1:7" x14ac:dyDescent="0.25">
      <c r="A23" s="14">
        <v>1402</v>
      </c>
      <c r="B23" s="28" t="s">
        <v>82</v>
      </c>
      <c r="C23" s="42"/>
      <c r="D23" s="28"/>
      <c r="E23" s="29"/>
      <c r="F23" s="43" t="str">
        <f>IF(Table19101720[[#This Row],[State Rate]]&gt;0,"437-"&amp;Table19101720[[#This Row],[Contract Code]],"")</f>
        <v>437-1402</v>
      </c>
      <c r="G23" s="32">
        <v>0.62</v>
      </c>
    </row>
    <row r="24" spans="1:7" x14ac:dyDescent="0.25">
      <c r="A24" s="14">
        <v>1402</v>
      </c>
      <c r="B24" s="28" t="s">
        <v>82</v>
      </c>
      <c r="C24" s="42">
        <v>93.558000000000007</v>
      </c>
      <c r="D24" s="28" t="s">
        <v>16</v>
      </c>
      <c r="E24" s="32">
        <v>0.38</v>
      </c>
      <c r="F24" s="33" t="str">
        <f>IF(Table19101720[[#This Row],[State Rate]]&gt;0,"437-"&amp;Table19101720[[#This Row],[Contract Code]],"")</f>
        <v/>
      </c>
      <c r="G24" s="29"/>
    </row>
    <row r="25" spans="1:7" x14ac:dyDescent="0.25">
      <c r="A25" s="14">
        <v>1504</v>
      </c>
      <c r="B25" s="13" t="s">
        <v>83</v>
      </c>
      <c r="C25" s="14">
        <v>93.558000000000007</v>
      </c>
      <c r="D25" s="13" t="s">
        <v>16</v>
      </c>
      <c r="E25" s="24">
        <v>1</v>
      </c>
      <c r="F25" s="10" t="str">
        <f>IF(Table19101720[[#This Row],[State Rate]]&gt;0,"437-"&amp;Table19101720[[#This Row],[Contract Code]],"")</f>
        <v/>
      </c>
      <c r="G25" s="24"/>
    </row>
    <row r="26" spans="1:7" x14ac:dyDescent="0.25">
      <c r="A26" s="14">
        <v>1505</v>
      </c>
      <c r="B26" s="13" t="s">
        <v>84</v>
      </c>
      <c r="C26" s="14">
        <v>93.558000000000007</v>
      </c>
      <c r="D26" s="13" t="s">
        <v>16</v>
      </c>
      <c r="E26" s="24">
        <v>1</v>
      </c>
      <c r="F26" s="10" t="str">
        <f>IF(Table19101720[[#This Row],[State Rate]]&gt;0,"437-"&amp;Table19101720[[#This Row],[Contract Code]],"")</f>
        <v/>
      </c>
      <c r="G26" s="24"/>
    </row>
    <row r="27" spans="1:7" x14ac:dyDescent="0.25">
      <c r="A27" s="14">
        <v>1516</v>
      </c>
      <c r="B27" s="13" t="s">
        <v>89</v>
      </c>
      <c r="C27" s="14"/>
      <c r="D27" s="13"/>
      <c r="E27" s="24"/>
      <c r="F27" s="10" t="str">
        <f>IF(Table19101720[[#This Row],[State Rate]]&gt;0,"437-"&amp;Table19101720[[#This Row],[Contract Code]],"")</f>
        <v>437-1516</v>
      </c>
      <c r="G27" s="24">
        <v>1</v>
      </c>
    </row>
    <row r="28" spans="1:7" x14ac:dyDescent="0.25">
      <c r="A28" s="14">
        <v>1529</v>
      </c>
      <c r="B28" s="13" t="s">
        <v>94</v>
      </c>
      <c r="C28" s="14">
        <v>93.558000000000007</v>
      </c>
      <c r="D28" s="13" t="s">
        <v>16</v>
      </c>
      <c r="E28" s="24">
        <v>1</v>
      </c>
      <c r="F28" s="10" t="str">
        <f>IF(Table19101720[[#This Row],[State Rate]]&gt;0,"437-"&amp;Table19101720[[#This Row],[Contract Code]],"")</f>
        <v/>
      </c>
      <c r="G28" s="24"/>
    </row>
    <row r="29" spans="1:7" ht="15" customHeight="1" x14ac:dyDescent="0.25">
      <c r="A29" s="14">
        <v>1530</v>
      </c>
      <c r="B29" s="13" t="s">
        <v>99</v>
      </c>
      <c r="C29" s="14">
        <v>93.558000000000007</v>
      </c>
      <c r="D29" s="13" t="s">
        <v>16</v>
      </c>
      <c r="E29" s="24">
        <v>1</v>
      </c>
      <c r="F29" s="10" t="str">
        <f>IF(Table19101720[[#This Row],[State Rate]]&gt;0,"437-"&amp;Table19101720[[#This Row],[Contract Code]],"")</f>
        <v/>
      </c>
      <c r="G29" s="24"/>
    </row>
    <row r="30" spans="1:7" x14ac:dyDescent="0.25">
      <c r="A30" s="44">
        <v>1740</v>
      </c>
      <c r="B30" s="35" t="s">
        <v>106</v>
      </c>
      <c r="C30" s="45"/>
      <c r="D30" s="35"/>
      <c r="E30" s="32"/>
      <c r="F30" s="37" t="str">
        <f>IF(Table19101720[[#This Row],[State Rate]]&gt;0,"437-"&amp;Table19101720[[#This Row],[Contract Code]],"")</f>
        <v>437-1740</v>
      </c>
      <c r="G30" s="32">
        <v>0.3221</v>
      </c>
    </row>
    <row r="31" spans="1:7" x14ac:dyDescent="0.25">
      <c r="A31" s="44">
        <v>1740</v>
      </c>
      <c r="B31" s="35" t="s">
        <v>106</v>
      </c>
      <c r="C31" s="45" t="s">
        <v>107</v>
      </c>
      <c r="D31" s="35" t="s">
        <v>108</v>
      </c>
      <c r="E31" s="32">
        <v>0.67789999999999995</v>
      </c>
      <c r="F31" s="46" t="str">
        <f>IF(Table19101720[[#This Row],[State Rate]]&gt;0,"437-"&amp;Table19101720[[#This Row],[Contract Code]],"")</f>
        <v/>
      </c>
      <c r="G31" s="32"/>
    </row>
    <row r="32" spans="1:7" ht="15" customHeight="1" x14ac:dyDescent="0.25">
      <c r="A32" s="14">
        <v>1741</v>
      </c>
      <c r="B32" s="13" t="s">
        <v>109</v>
      </c>
      <c r="C32" s="14"/>
      <c r="D32" s="13"/>
      <c r="E32" s="24"/>
      <c r="F32" s="10" t="str">
        <f>IF(Table19101720[[#This Row],[State Rate]]&gt;0,"437-"&amp;Table19101720[[#This Row],[Contract Code]],"")</f>
        <v>437-1741</v>
      </c>
      <c r="G32" s="24">
        <v>1</v>
      </c>
    </row>
    <row r="33" spans="1:7" x14ac:dyDescent="0.25">
      <c r="A33" s="14">
        <v>1750</v>
      </c>
      <c r="B33" s="13" t="s">
        <v>110</v>
      </c>
      <c r="C33" s="14"/>
      <c r="D33" s="13"/>
      <c r="E33" s="24"/>
      <c r="F33" s="10" t="str">
        <f>IF(Table19101720[[#This Row],[State Rate]]&gt;0,"437-"&amp;Table19101720[[#This Row],[Contract Code]],"")</f>
        <v>437-1750</v>
      </c>
      <c r="G33" s="24">
        <v>1</v>
      </c>
    </row>
    <row r="34" spans="1:7" x14ac:dyDescent="0.25">
      <c r="A34" s="14">
        <v>1760</v>
      </c>
      <c r="B34" s="13" t="s">
        <v>114</v>
      </c>
      <c r="C34" s="14" t="s">
        <v>45</v>
      </c>
      <c r="D34" s="13" t="s">
        <v>16</v>
      </c>
      <c r="E34" s="24">
        <v>1</v>
      </c>
      <c r="F34" s="10" t="str">
        <f>IF(Table19101720[[#This Row],[State Rate]]&gt;0,"437-"&amp;Table19101720[[#This Row],[Contract Code]],"")</f>
        <v/>
      </c>
      <c r="G34" s="24"/>
    </row>
    <row r="35" spans="1:7" ht="15" customHeight="1" x14ac:dyDescent="0.25">
      <c r="A35" s="14">
        <v>1770</v>
      </c>
      <c r="B35" s="13" t="s">
        <v>115</v>
      </c>
      <c r="C35" s="14">
        <v>93.558000000000007</v>
      </c>
      <c r="D35" s="13" t="s">
        <v>16</v>
      </c>
      <c r="E35" s="24">
        <v>1</v>
      </c>
      <c r="F35" s="10" t="str">
        <f>IF(Table19101720[[#This Row],[State Rate]]&gt;0,"437-"&amp;Table19101720[[#This Row],[Contract Code]],"")</f>
        <v/>
      </c>
      <c r="G35" s="24"/>
    </row>
    <row r="36" spans="1:7" x14ac:dyDescent="0.25">
      <c r="A36" s="14">
        <v>1771</v>
      </c>
      <c r="B36" s="13" t="s">
        <v>118</v>
      </c>
      <c r="C36" s="14">
        <v>93.558000000000007</v>
      </c>
      <c r="D36" s="13" t="s">
        <v>16</v>
      </c>
      <c r="E36" s="24">
        <v>1</v>
      </c>
      <c r="F36" s="10" t="str">
        <f>IF(Table19101720[[#This Row],[State Rate]]&gt;0,"437-"&amp;Table19101720[[#This Row],[Contract Code]],"")</f>
        <v/>
      </c>
      <c r="G36" s="24"/>
    </row>
    <row r="37" spans="1:7" x14ac:dyDescent="0.25">
      <c r="A37" s="14">
        <v>1810</v>
      </c>
      <c r="B37" s="13" t="s">
        <v>121</v>
      </c>
      <c r="C37" s="14" t="s">
        <v>45</v>
      </c>
      <c r="D37" s="13" t="s">
        <v>16</v>
      </c>
      <c r="E37" s="24">
        <v>1</v>
      </c>
      <c r="F37" s="10" t="str">
        <f>IF(Table19101720[[#This Row],[State Rate]]&gt;0,"437-"&amp;Table19101720[[#This Row],[Contract Code]],"")</f>
        <v/>
      </c>
      <c r="G37" s="24"/>
    </row>
    <row r="38" spans="1:7" x14ac:dyDescent="0.25">
      <c r="A38" s="14">
        <v>2304</v>
      </c>
      <c r="B38" s="13" t="s">
        <v>128</v>
      </c>
      <c r="C38" s="14"/>
      <c r="D38" s="13"/>
      <c r="E38" s="24"/>
      <c r="F38" s="10" t="str">
        <f>IF(Table19101720[[#This Row],[State Rate]]&gt;0,"437-"&amp;Table19101720[[#This Row],[Contract Code]],"")</f>
        <v>437-2304</v>
      </c>
      <c r="G38" s="24">
        <v>1</v>
      </c>
    </row>
    <row r="39" spans="1:7" x14ac:dyDescent="0.25">
      <c r="A39" s="14">
        <v>2312</v>
      </c>
      <c r="B39" s="13" t="s">
        <v>129</v>
      </c>
      <c r="C39" s="14">
        <v>93.575000000000003</v>
      </c>
      <c r="D39" s="13" t="s">
        <v>38</v>
      </c>
      <c r="E39" s="24">
        <v>1</v>
      </c>
      <c r="F39" s="10" t="str">
        <f>IF(Table19101720[[#This Row],[State Rate]]&gt;0,"437-"&amp;Table19101720[[#This Row],[Contract Code]],"")</f>
        <v/>
      </c>
      <c r="G39" s="24"/>
    </row>
    <row r="40" spans="1:7" x14ac:dyDescent="0.25">
      <c r="A40" s="14">
        <v>2328</v>
      </c>
      <c r="B40" s="13" t="s">
        <v>134</v>
      </c>
      <c r="C40" s="14"/>
      <c r="D40" s="13"/>
      <c r="E40" s="24"/>
      <c r="F40" s="10" t="str">
        <f>IF(Table19101720[[#This Row],[State Rate]]&gt;0,"437-"&amp;Table19101720[[#This Row],[Contract Code]],"")</f>
        <v>437-2328</v>
      </c>
      <c r="G40" s="24">
        <v>1</v>
      </c>
    </row>
    <row r="41" spans="1:7" ht="15" customHeight="1" x14ac:dyDescent="0.25">
      <c r="A41" s="14">
        <v>2330</v>
      </c>
      <c r="B41" s="13" t="s">
        <v>135</v>
      </c>
      <c r="C41" s="14"/>
      <c r="D41" s="13"/>
      <c r="E41" s="24"/>
      <c r="F41" s="10" t="str">
        <f>IF(Table19101720[[#This Row],[State Rate]]&gt;0,"437-"&amp;Table19101720[[#This Row],[Contract Code]],"")</f>
        <v>437-2330</v>
      </c>
      <c r="G41" s="24">
        <v>1</v>
      </c>
    </row>
    <row r="42" spans="1:7" x14ac:dyDescent="0.25">
      <c r="A42" s="14">
        <v>2528</v>
      </c>
      <c r="B42" s="13" t="s">
        <v>144</v>
      </c>
      <c r="C42" s="14"/>
      <c r="D42" s="13"/>
      <c r="E42" s="24"/>
      <c r="F42" s="10" t="str">
        <f>IF(Table19101720[[#This Row],[State Rate]]&gt;0,"437-"&amp;Table19101720[[#This Row],[Contract Code]],"")</f>
        <v>437-2528</v>
      </c>
      <c r="G42" s="24">
        <v>1</v>
      </c>
    </row>
    <row r="43" spans="1:7" x14ac:dyDescent="0.25">
      <c r="A43" s="14">
        <v>2529</v>
      </c>
      <c r="B43" s="13" t="s">
        <v>145</v>
      </c>
      <c r="C43" s="14"/>
      <c r="D43" s="13"/>
      <c r="E43" s="24"/>
      <c r="F43" s="10" t="str">
        <f>IF(Table19101720[[#This Row],[State Rate]]&gt;0,"437-"&amp;Table19101720[[#This Row],[Contract Code]],"")</f>
        <v>437-2529</v>
      </c>
      <c r="G43" s="24">
        <v>1</v>
      </c>
    </row>
    <row r="44" spans="1:7" x14ac:dyDescent="0.25">
      <c r="A44" s="14">
        <v>2530</v>
      </c>
      <c r="B44" s="13" t="s">
        <v>146</v>
      </c>
      <c r="C44" s="14"/>
      <c r="D44" s="13"/>
      <c r="E44" s="24"/>
      <c r="F44" s="10" t="str">
        <f>IF(Table19101720[[#This Row],[State Rate]]&gt;0,"437-"&amp;Table19101720[[#This Row],[Contract Code]],"")</f>
        <v>437-2530</v>
      </c>
      <c r="G44" s="24">
        <v>1</v>
      </c>
    </row>
    <row r="45" spans="1:7" x14ac:dyDescent="0.25">
      <c r="A45" s="14">
        <v>2531</v>
      </c>
      <c r="B45" s="13" t="s">
        <v>147</v>
      </c>
      <c r="C45" s="14"/>
      <c r="D45" s="13"/>
      <c r="E45" s="24"/>
      <c r="F45" s="10" t="str">
        <f>IF(Table19101720[[#This Row],[State Rate]]&gt;0,"437-"&amp;Table19101720[[#This Row],[Contract Code]],"")</f>
        <v>437-2531</v>
      </c>
      <c r="G45" s="24">
        <v>1</v>
      </c>
    </row>
    <row r="46" spans="1:7" x14ac:dyDescent="0.25">
      <c r="A46" s="14">
        <v>3030</v>
      </c>
      <c r="B46" s="13" t="s">
        <v>148</v>
      </c>
      <c r="C46" s="14" t="s">
        <v>149</v>
      </c>
      <c r="D46" s="13" t="s">
        <v>150</v>
      </c>
      <c r="E46" s="24">
        <v>1</v>
      </c>
      <c r="F46" s="10" t="str">
        <f>IF(Table19101720[[#This Row],[State Rate]]&gt;0,"437-"&amp;Table19101720[[#This Row],[Contract Code]],"")</f>
        <v/>
      </c>
      <c r="G46" s="24"/>
    </row>
    <row r="47" spans="1:7" x14ac:dyDescent="0.25">
      <c r="A47" s="14">
        <v>3146</v>
      </c>
      <c r="B47" s="13" t="s">
        <v>151</v>
      </c>
      <c r="C47" s="14">
        <v>21.027000000000001</v>
      </c>
      <c r="D47" s="13" t="s">
        <v>66</v>
      </c>
      <c r="E47" s="24">
        <v>1</v>
      </c>
      <c r="F47" s="10" t="str">
        <f>IF(Table19101720[[#This Row],[State Rate]]&gt;0,"437-"&amp;Table19101720[[#This Row],[Contract Code]],"")</f>
        <v/>
      </c>
      <c r="G47" s="24"/>
    </row>
    <row r="48" spans="1:7" x14ac:dyDescent="0.25">
      <c r="A48" s="14">
        <v>3202</v>
      </c>
      <c r="B48" s="13" t="s">
        <v>157</v>
      </c>
      <c r="C48" s="14"/>
      <c r="D48" s="13"/>
      <c r="E48" s="24"/>
      <c r="F48" s="10" t="str">
        <f>IF(Table19101720[[#This Row],[State Rate]]&gt;0,"437-"&amp;Table19101720[[#This Row],[Contract Code]],"")</f>
        <v>437-3202</v>
      </c>
      <c r="G48" s="24">
        <v>1</v>
      </c>
    </row>
    <row r="49" spans="1:7" x14ac:dyDescent="0.25">
      <c r="A49" s="14">
        <v>3232</v>
      </c>
      <c r="B49" s="13" t="s">
        <v>158</v>
      </c>
      <c r="C49" s="14">
        <v>93.668999999999997</v>
      </c>
      <c r="D49" s="13" t="s">
        <v>150</v>
      </c>
      <c r="E49" s="24">
        <v>1</v>
      </c>
      <c r="F49" s="10" t="str">
        <f>IF(Table19101720[[#This Row],[State Rate]]&gt;0,"437-"&amp;Table19101720[[#This Row],[Contract Code]],"")</f>
        <v/>
      </c>
      <c r="G49" s="24"/>
    </row>
    <row r="50" spans="1:7" x14ac:dyDescent="0.25">
      <c r="A50" s="14">
        <v>3306</v>
      </c>
      <c r="B50" s="13" t="s">
        <v>159</v>
      </c>
      <c r="C50" s="14" t="s">
        <v>154</v>
      </c>
      <c r="D50" s="13" t="s">
        <v>160</v>
      </c>
      <c r="E50" s="24">
        <v>1</v>
      </c>
      <c r="F50" s="10" t="str">
        <f>IF(Table19101720[[#This Row],[State Rate]]&gt;0,"437-"&amp;Table19101720[[#This Row],[Contract Code]],"")</f>
        <v/>
      </c>
      <c r="G50" s="24"/>
    </row>
    <row r="51" spans="1:7" x14ac:dyDescent="0.25">
      <c r="A51" s="14">
        <v>3308</v>
      </c>
      <c r="B51" s="13" t="s">
        <v>161</v>
      </c>
      <c r="C51" s="14">
        <v>93.555999999999997</v>
      </c>
      <c r="D51" s="13" t="s">
        <v>160</v>
      </c>
      <c r="E51" s="24">
        <v>1</v>
      </c>
      <c r="F51" s="10" t="str">
        <f>IF(Table19101720[[#This Row],[State Rate]]&gt;0,"437-"&amp;Table19101720[[#This Row],[Contract Code]],"")</f>
        <v/>
      </c>
      <c r="G51" s="24"/>
    </row>
    <row r="52" spans="1:7" x14ac:dyDescent="0.25">
      <c r="A52" s="14">
        <v>3318</v>
      </c>
      <c r="B52" s="13" t="s">
        <v>162</v>
      </c>
      <c r="C52" s="14" t="s">
        <v>45</v>
      </c>
      <c r="D52" s="13" t="s">
        <v>16</v>
      </c>
      <c r="E52" s="24">
        <v>1</v>
      </c>
      <c r="F52" s="10" t="str">
        <f>IF(Table19101720[[#This Row],[State Rate]]&gt;0,"437-"&amp;Table19101720[[#This Row],[Contract Code]],"")</f>
        <v/>
      </c>
      <c r="G52" s="24"/>
    </row>
    <row r="53" spans="1:7" x14ac:dyDescent="0.25">
      <c r="A53" s="14">
        <v>3319</v>
      </c>
      <c r="B53" s="13" t="s">
        <v>163</v>
      </c>
      <c r="C53" s="14" t="s">
        <v>164</v>
      </c>
      <c r="D53" s="13" t="s">
        <v>38</v>
      </c>
      <c r="E53" s="24">
        <v>1</v>
      </c>
      <c r="F53" s="10" t="str">
        <f>IF(Table19101720[[#This Row],[State Rate]]&gt;0,"437-"&amp;Table19101720[[#This Row],[Contract Code]],"")</f>
        <v/>
      </c>
      <c r="G53" s="24"/>
    </row>
    <row r="54" spans="1:7" x14ac:dyDescent="0.25">
      <c r="A54" s="14">
        <v>3320</v>
      </c>
      <c r="B54" s="13" t="s">
        <v>165</v>
      </c>
      <c r="C54" s="14">
        <v>93.433999999999997</v>
      </c>
      <c r="D54" s="13" t="s">
        <v>63</v>
      </c>
      <c r="E54" s="24">
        <v>1</v>
      </c>
      <c r="F54" s="10" t="str">
        <f>IF(Table19101720[[#This Row],[State Rate]]&gt;0,"437-"&amp;Table19101720[[#This Row],[Contract Code]],"")</f>
        <v/>
      </c>
      <c r="G54" s="24"/>
    </row>
    <row r="55" spans="1:7" x14ac:dyDescent="0.25">
      <c r="A55" s="14">
        <v>3321</v>
      </c>
      <c r="B55" s="13" t="s">
        <v>166</v>
      </c>
      <c r="C55" s="14">
        <v>93.575000000000003</v>
      </c>
      <c r="D55" s="13" t="s">
        <v>38</v>
      </c>
      <c r="E55" s="24">
        <v>1</v>
      </c>
      <c r="F55" s="10" t="str">
        <f>IF(Table19101720[[#This Row],[State Rate]]&gt;0,"437-"&amp;Table19101720[[#This Row],[Contract Code]],"")</f>
        <v/>
      </c>
      <c r="G55" s="24"/>
    </row>
    <row r="56" spans="1:7" x14ac:dyDescent="0.25">
      <c r="A56" s="14">
        <v>3335</v>
      </c>
      <c r="B56" s="13" t="s">
        <v>167</v>
      </c>
      <c r="C56" s="14">
        <v>93.558000000000007</v>
      </c>
      <c r="D56" s="13" t="s">
        <v>16</v>
      </c>
      <c r="E56" s="24">
        <v>1</v>
      </c>
      <c r="F56" s="10" t="str">
        <f>IF(Table19101720[[#This Row],[State Rate]]&gt;0,"437-"&amp;Table19101720[[#This Row],[Contract Code]],"")</f>
        <v/>
      </c>
      <c r="G56" s="24"/>
    </row>
    <row r="57" spans="1:7" x14ac:dyDescent="0.25">
      <c r="A57" s="45">
        <v>3360</v>
      </c>
      <c r="B57" s="35" t="s">
        <v>168</v>
      </c>
      <c r="C57" s="45"/>
      <c r="D57" s="35"/>
      <c r="E57" s="32"/>
      <c r="F57" s="32" t="str">
        <f>IF(Table19101720[[#This Row],[State Rate]]&gt;0,"437-"&amp;Table19101720[[#This Row],[Contract Code]],"")</f>
        <v>437-3360</v>
      </c>
      <c r="G57" s="32">
        <v>0.1293</v>
      </c>
    </row>
    <row r="58" spans="1:7" x14ac:dyDescent="0.25">
      <c r="A58" s="45">
        <v>3360</v>
      </c>
      <c r="B58" s="35" t="s">
        <v>168</v>
      </c>
      <c r="C58" s="45" t="s">
        <v>169</v>
      </c>
      <c r="D58" s="35" t="s">
        <v>170</v>
      </c>
      <c r="E58" s="32">
        <v>0.87070000000000003</v>
      </c>
      <c r="F58" s="32" t="str">
        <f>IF(Table19101720[[#This Row],[State Rate]]&gt;0,"437-"&amp;Table19101720[[#This Row],[Contract Code]],"")</f>
        <v/>
      </c>
      <c r="G58" s="32"/>
    </row>
    <row r="59" spans="1:7" x14ac:dyDescent="0.25">
      <c r="A59" s="14">
        <v>3364</v>
      </c>
      <c r="B59" s="13" t="s">
        <v>174</v>
      </c>
      <c r="C59" s="14">
        <v>93.674000000000007</v>
      </c>
      <c r="D59" s="13" t="s">
        <v>173</v>
      </c>
      <c r="E59" s="24">
        <v>1</v>
      </c>
      <c r="F59" s="24" t="str">
        <f>IF(Table19101720[[#This Row],[State Rate]]&gt;0,"437-"&amp;Table19101720[[#This Row],[Contract Code]],"")</f>
        <v/>
      </c>
      <c r="G59" s="24"/>
    </row>
    <row r="60" spans="1:7" x14ac:dyDescent="0.25">
      <c r="A60" s="14">
        <v>3369</v>
      </c>
      <c r="B60" s="13" t="s">
        <v>177</v>
      </c>
      <c r="C60" s="14"/>
      <c r="D60" s="13"/>
      <c r="E60" s="24"/>
      <c r="F60" s="10" t="str">
        <f>IF(Table19101720[[#This Row],[State Rate]]&gt;0,"437-"&amp;Table19101720[[#This Row],[Contract Code]],"")</f>
        <v>437-3369</v>
      </c>
      <c r="G60" s="24">
        <v>1</v>
      </c>
    </row>
    <row r="61" spans="1:7" x14ac:dyDescent="0.25">
      <c r="A61" s="14">
        <v>3370</v>
      </c>
      <c r="B61" s="13" t="s">
        <v>178</v>
      </c>
      <c r="C61" s="14"/>
      <c r="D61" s="13"/>
      <c r="E61" s="24"/>
      <c r="F61" s="10" t="str">
        <f>IF(Table19101720[[#This Row],[State Rate]]&gt;0,"437-"&amp;Table19101720[[#This Row],[Contract Code]],"")</f>
        <v>437-3370</v>
      </c>
      <c r="G61" s="24">
        <v>1</v>
      </c>
    </row>
    <row r="62" spans="1:7" x14ac:dyDescent="0.25">
      <c r="A62" s="14">
        <v>3371</v>
      </c>
      <c r="B62" s="13" t="s">
        <v>397</v>
      </c>
      <c r="C62" s="14"/>
      <c r="D62" s="13"/>
      <c r="E62" s="24"/>
      <c r="F62" s="47" t="str">
        <f>IF(Table19101720[[#This Row],[State Rate]]&gt;0,"437-"&amp;Table19101720[[#This Row],[Contract Code]],"")</f>
        <v>437-3371</v>
      </c>
      <c r="G62" s="24">
        <v>1</v>
      </c>
    </row>
    <row r="63" spans="1:7" x14ac:dyDescent="0.25">
      <c r="A63" s="14">
        <v>3390</v>
      </c>
      <c r="B63" s="13" t="s">
        <v>398</v>
      </c>
      <c r="C63" s="14"/>
      <c r="D63" s="13"/>
      <c r="E63" s="24"/>
      <c r="F63" s="47" t="str">
        <f>IF(Table19101720[[#This Row],[State Rate]]&gt;0,"437-"&amp;Table19101720[[#This Row],[Contract Code]],"")</f>
        <v>437-3390</v>
      </c>
      <c r="G63" s="24">
        <v>1</v>
      </c>
    </row>
    <row r="64" spans="1:7" x14ac:dyDescent="0.25">
      <c r="A64" s="14">
        <v>3396</v>
      </c>
      <c r="B64" s="13" t="s">
        <v>191</v>
      </c>
      <c r="C64" s="14">
        <v>93.658000000000001</v>
      </c>
      <c r="D64" s="13" t="s">
        <v>193</v>
      </c>
      <c r="E64" s="24">
        <v>1</v>
      </c>
      <c r="F64" s="10" t="str">
        <f>IF(Table19101720[[#This Row],[State Rate]]&gt;0,"437-"&amp;Table19101720[[#This Row],[Contract Code]],"")</f>
        <v/>
      </c>
      <c r="G64" s="24"/>
    </row>
    <row r="65" spans="1:7" x14ac:dyDescent="0.25">
      <c r="A65" s="14">
        <v>3398</v>
      </c>
      <c r="B65" s="13" t="s">
        <v>194</v>
      </c>
      <c r="C65" s="14" t="s">
        <v>195</v>
      </c>
      <c r="D65" s="13" t="s">
        <v>196</v>
      </c>
      <c r="E65" s="24">
        <v>1</v>
      </c>
      <c r="F65" s="10" t="str">
        <f>IF(Table19101720[[#This Row],[State Rate]]&gt;0,"437-"&amp;Table19101720[[#This Row],[Contract Code]],"")</f>
        <v/>
      </c>
      <c r="G65" s="24"/>
    </row>
    <row r="66" spans="1:7" x14ac:dyDescent="0.25">
      <c r="A66" s="14">
        <v>3410</v>
      </c>
      <c r="B66" s="13" t="s">
        <v>203</v>
      </c>
      <c r="C66" s="14"/>
      <c r="D66" s="13"/>
      <c r="E66" s="24"/>
      <c r="F66" s="10" t="str">
        <f>IF(Table19101720[[#This Row],[State Rate]]&gt;0,"437-"&amp;Table19101720[[#This Row],[Contract Code]],"")</f>
        <v>437-3410</v>
      </c>
      <c r="G66" s="24">
        <v>1</v>
      </c>
    </row>
    <row r="67" spans="1:7" x14ac:dyDescent="0.25">
      <c r="A67" s="14">
        <v>3411</v>
      </c>
      <c r="B67" s="13" t="s">
        <v>204</v>
      </c>
      <c r="C67" s="14"/>
      <c r="D67" s="13"/>
      <c r="E67" s="24"/>
      <c r="F67" s="10" t="str">
        <f>IF(Table19101720[[#This Row],[State Rate]]&gt;0,"437-"&amp;Table19101720[[#This Row],[Contract Code]],"")</f>
        <v>437-3411</v>
      </c>
      <c r="G67" s="24">
        <v>1</v>
      </c>
    </row>
    <row r="68" spans="1:7" x14ac:dyDescent="0.25">
      <c r="A68" s="84">
        <v>3413</v>
      </c>
      <c r="B68" s="48" t="s">
        <v>205</v>
      </c>
      <c r="C68" s="45"/>
      <c r="D68" s="35"/>
      <c r="E68" s="32"/>
      <c r="F68" s="49" t="str">
        <f>IF(Table19101720[[#This Row],[State Rate]]&gt;0,"437-"&amp;Table19101720[[#This Row],[Contract Code]],"")</f>
        <v>437-3413</v>
      </c>
      <c r="G68" s="32">
        <v>1</v>
      </c>
    </row>
    <row r="69" spans="1:7" x14ac:dyDescent="0.25">
      <c r="A69" s="84">
        <v>3413</v>
      </c>
      <c r="B69" s="48" t="s">
        <v>205</v>
      </c>
      <c r="C69" s="45" t="s">
        <v>107</v>
      </c>
      <c r="D69" s="35" t="s">
        <v>108</v>
      </c>
      <c r="E69" s="32">
        <v>0</v>
      </c>
      <c r="F69" s="46" t="str">
        <f>IF(Table19101720[[#This Row],[State Rate]]&gt;0,"437-"&amp;Table19101720[[#This Row],[Contract Code]],"")</f>
        <v/>
      </c>
      <c r="G69" s="32"/>
    </row>
    <row r="70" spans="1:7" x14ac:dyDescent="0.25">
      <c r="A70" s="84">
        <v>3413</v>
      </c>
      <c r="B70" s="48" t="s">
        <v>205</v>
      </c>
      <c r="C70" s="45" t="s">
        <v>192</v>
      </c>
      <c r="D70" s="35" t="s">
        <v>193</v>
      </c>
      <c r="E70" s="32">
        <v>0</v>
      </c>
      <c r="F70" s="49" t="str">
        <f>IF(Table19101720[[#This Row],[State Rate]]&gt;0,"437-"&amp;Table19101720[[#This Row],[Contract Code]],"")</f>
        <v/>
      </c>
      <c r="G70" s="32"/>
    </row>
    <row r="71" spans="1:7" x14ac:dyDescent="0.25">
      <c r="A71" s="14">
        <v>3414</v>
      </c>
      <c r="B71" s="13" t="s">
        <v>206</v>
      </c>
      <c r="C71" s="14"/>
      <c r="D71" s="13"/>
      <c r="E71" s="24"/>
      <c r="F71" s="10" t="str">
        <f>IF(Table19101720[[#This Row],[State Rate]]&gt;0,"437-"&amp;Table19101720[[#This Row],[Contract Code]],"")</f>
        <v>437-3414</v>
      </c>
      <c r="G71" s="24">
        <v>1</v>
      </c>
    </row>
    <row r="72" spans="1:7" x14ac:dyDescent="0.25">
      <c r="A72" s="45">
        <v>3456</v>
      </c>
      <c r="B72" s="35" t="s">
        <v>207</v>
      </c>
      <c r="C72" s="50"/>
      <c r="D72" s="35"/>
      <c r="E72" s="32"/>
      <c r="F72" s="37" t="str">
        <f>IF(Table19101720[[#This Row],[State Rate]]&gt;0,"437-"&amp;Table19101720[[#This Row],[Contract Code]],"")</f>
        <v>437-3456</v>
      </c>
      <c r="G72" s="32">
        <v>0.65</v>
      </c>
    </row>
    <row r="73" spans="1:7" x14ac:dyDescent="0.25">
      <c r="A73" s="45">
        <v>3456</v>
      </c>
      <c r="B73" s="35" t="s">
        <v>207</v>
      </c>
      <c r="C73" s="50" t="s">
        <v>208</v>
      </c>
      <c r="D73" s="35" t="s">
        <v>209</v>
      </c>
      <c r="E73" s="32">
        <v>0.35</v>
      </c>
      <c r="F73" s="46" t="str">
        <f>IF(Table19101720[[#This Row],[State Rate]]&gt;0,"437-"&amp;Table19101720[[#This Row],[Contract Code]],"")</f>
        <v/>
      </c>
      <c r="G73" s="32"/>
    </row>
    <row r="74" spans="1:7" x14ac:dyDescent="0.25">
      <c r="A74" s="14">
        <v>3554</v>
      </c>
      <c r="B74" s="13" t="s">
        <v>210</v>
      </c>
      <c r="C74" s="14">
        <v>93.658000000000001</v>
      </c>
      <c r="D74" s="13" t="s">
        <v>193</v>
      </c>
      <c r="E74" s="24">
        <v>1</v>
      </c>
      <c r="F74" s="10" t="str">
        <f>IF(Table19101720[[#This Row],[State Rate]]&gt;0,"437-"&amp;Table19101720[[#This Row],[Contract Code]],"")</f>
        <v/>
      </c>
      <c r="G74" s="24"/>
    </row>
    <row r="75" spans="1:7" x14ac:dyDescent="0.25">
      <c r="A75" s="84">
        <v>3561</v>
      </c>
      <c r="B75" s="48" t="s">
        <v>211</v>
      </c>
      <c r="C75" s="45"/>
      <c r="D75" s="35"/>
      <c r="E75" s="32"/>
      <c r="F75" s="49" t="str">
        <f>IF(Table19101720[[#This Row],[State Rate]]&gt;0,"437-"&amp;Table19101720[[#This Row],[Contract Code]],"")</f>
        <v>437-3561</v>
      </c>
      <c r="G75" s="32">
        <v>0.42330000000000001</v>
      </c>
    </row>
    <row r="76" spans="1:7" x14ac:dyDescent="0.25">
      <c r="A76" s="84">
        <v>3561</v>
      </c>
      <c r="B76" s="48" t="s">
        <v>211</v>
      </c>
      <c r="C76" s="45" t="s">
        <v>192</v>
      </c>
      <c r="D76" s="35" t="s">
        <v>193</v>
      </c>
      <c r="E76" s="32">
        <v>0.46639999999999998</v>
      </c>
      <c r="F76" s="46" t="str">
        <f>IF(Table19101720[[#This Row],[State Rate]]&gt;0,"437-"&amp;Table19101720[[#This Row],[Contract Code]],"")</f>
        <v/>
      </c>
      <c r="G76" s="32"/>
    </row>
    <row r="77" spans="1:7" x14ac:dyDescent="0.25">
      <c r="A77" s="84">
        <v>3561</v>
      </c>
      <c r="B77" s="48" t="s">
        <v>211</v>
      </c>
      <c r="C77" s="45" t="s">
        <v>107</v>
      </c>
      <c r="D77" s="35" t="s">
        <v>108</v>
      </c>
      <c r="E77" s="32">
        <v>7.3200000000000001E-2</v>
      </c>
      <c r="F77" s="49" t="str">
        <f>IF(Table19101720[[#This Row],[State Rate]]&gt;0,"437-"&amp;Table19101720[[#This Row],[Contract Code]],"")</f>
        <v/>
      </c>
      <c r="G77" s="32"/>
    </row>
    <row r="78" spans="1:7" x14ac:dyDescent="0.25">
      <c r="A78" s="84">
        <v>3561</v>
      </c>
      <c r="B78" s="48" t="s">
        <v>211</v>
      </c>
      <c r="C78" s="45">
        <v>93.667000000000002</v>
      </c>
      <c r="D78" s="35" t="s">
        <v>212</v>
      </c>
      <c r="E78" s="32">
        <v>3.7100000000000001E-2</v>
      </c>
      <c r="F78" s="49" t="str">
        <f>IF(Table19101720[[#This Row],[State Rate]]&gt;0,"437-"&amp;Table19101720[[#This Row],[Contract Code]],"")</f>
        <v/>
      </c>
      <c r="G78" s="32"/>
    </row>
    <row r="79" spans="1:7" x14ac:dyDescent="0.25">
      <c r="A79" s="25">
        <v>3568</v>
      </c>
      <c r="B79" s="13" t="s">
        <v>213</v>
      </c>
      <c r="C79" s="14">
        <v>93.658000000000001</v>
      </c>
      <c r="D79" s="13" t="s">
        <v>193</v>
      </c>
      <c r="E79" s="24">
        <v>1</v>
      </c>
      <c r="F79" s="11" t="str">
        <f>IF(Table19101720[[#This Row],[State Rate]]&gt;0,"437-"&amp;Table19101720[[#This Row],[Contract Code]],"")</f>
        <v/>
      </c>
      <c r="G79" s="24"/>
    </row>
    <row r="80" spans="1:7" x14ac:dyDescent="0.25">
      <c r="A80" s="75">
        <v>3574</v>
      </c>
      <c r="B80" s="51" t="s">
        <v>214</v>
      </c>
      <c r="C80" s="52">
        <v>93.658000000000001</v>
      </c>
      <c r="D80" s="51" t="s">
        <v>193</v>
      </c>
      <c r="E80" s="53">
        <v>8.7400000000000005E-2</v>
      </c>
      <c r="F80" s="54" t="str">
        <f>IF(Table19101720[[#This Row],[State Rate]]&gt;0,"437-"&amp;Table19101720[[#This Row],[Contract Code]],"")</f>
        <v/>
      </c>
      <c r="G80" s="55"/>
    </row>
    <row r="81" spans="1:7" x14ac:dyDescent="0.25">
      <c r="A81" s="75">
        <v>3574</v>
      </c>
      <c r="B81" s="51" t="s">
        <v>214</v>
      </c>
      <c r="C81" s="52" t="s">
        <v>215</v>
      </c>
      <c r="D81" s="51" t="s">
        <v>216</v>
      </c>
      <c r="E81" s="53">
        <v>0.91259999999999997</v>
      </c>
      <c r="F81" s="54" t="str">
        <f>IF(Table19101720[[#This Row],[State Rate]]&gt;0,"437-"&amp;Table19101720[[#This Row],[Contract Code]],"")</f>
        <v/>
      </c>
      <c r="G81" s="55"/>
    </row>
    <row r="82" spans="1:7" x14ac:dyDescent="0.25">
      <c r="A82" s="14">
        <v>3588</v>
      </c>
      <c r="B82" s="13" t="s">
        <v>217</v>
      </c>
      <c r="C82" s="14">
        <v>93.658000000000001</v>
      </c>
      <c r="D82" s="13" t="s">
        <v>193</v>
      </c>
      <c r="E82" s="24">
        <v>1</v>
      </c>
      <c r="F82" s="10" t="str">
        <f>IF(Table19101720[[#This Row],[State Rate]]&gt;0,"437-"&amp;Table19101720[[#This Row],[Contract Code]],"")</f>
        <v/>
      </c>
      <c r="G82" s="24"/>
    </row>
    <row r="83" spans="1:7" x14ac:dyDescent="0.25">
      <c r="A83" s="14">
        <v>3604</v>
      </c>
      <c r="B83" s="13" t="s">
        <v>218</v>
      </c>
      <c r="C83" s="14">
        <v>93.658000000000001</v>
      </c>
      <c r="D83" s="13" t="s">
        <v>193</v>
      </c>
      <c r="E83" s="24">
        <v>1</v>
      </c>
      <c r="F83" s="10" t="str">
        <f>IF(Table19101720[[#This Row],[State Rate]]&gt;0,"437-"&amp;Table19101720[[#This Row],[Contract Code]],"")</f>
        <v/>
      </c>
      <c r="G83" s="24"/>
    </row>
    <row r="84" spans="1:7" x14ac:dyDescent="0.25">
      <c r="A84" s="14">
        <v>3642</v>
      </c>
      <c r="B84" s="13" t="s">
        <v>219</v>
      </c>
      <c r="C84" s="14">
        <v>93.555999999999997</v>
      </c>
      <c r="D84" s="13" t="s">
        <v>220</v>
      </c>
      <c r="E84" s="24">
        <v>1</v>
      </c>
      <c r="F84" s="10" t="str">
        <f>IF(Table19101720[[#This Row],[State Rate]]&gt;0,"437-"&amp;Table19101720[[#This Row],[Contract Code]],"")</f>
        <v/>
      </c>
      <c r="G84" s="24"/>
    </row>
    <row r="85" spans="1:7" x14ac:dyDescent="0.25">
      <c r="A85" s="14">
        <v>3645</v>
      </c>
      <c r="B85" s="13" t="s">
        <v>221</v>
      </c>
      <c r="C85" s="14">
        <v>93.658000000000001</v>
      </c>
      <c r="D85" s="13" t="s">
        <v>193</v>
      </c>
      <c r="E85" s="24">
        <v>1</v>
      </c>
      <c r="F85" s="10" t="str">
        <f>IF(Table19101720[[#This Row],[State Rate]]&gt;0,"437-"&amp;Table19101720[[#This Row],[Contract Code]],"")</f>
        <v/>
      </c>
      <c r="G85" s="24"/>
    </row>
    <row r="86" spans="1:7" x14ac:dyDescent="0.25">
      <c r="A86" s="84">
        <v>3681</v>
      </c>
      <c r="B86" s="48" t="s">
        <v>224</v>
      </c>
      <c r="C86" s="45"/>
      <c r="D86" s="35"/>
      <c r="E86" s="32"/>
      <c r="F86" s="49" t="str">
        <f>IF(Table19101720[[#This Row],[State Rate]]&gt;0,"437-"&amp;Table19101720[[#This Row],[Contract Code]],"")</f>
        <v>437-3681</v>
      </c>
      <c r="G86" s="32">
        <v>0.4</v>
      </c>
    </row>
    <row r="87" spans="1:7" x14ac:dyDescent="0.25">
      <c r="A87" s="84">
        <v>3681</v>
      </c>
      <c r="B87" s="48" t="s">
        <v>224</v>
      </c>
      <c r="C87" s="45" t="s">
        <v>192</v>
      </c>
      <c r="D87" s="35" t="s">
        <v>193</v>
      </c>
      <c r="E87" s="32">
        <v>0.4899</v>
      </c>
      <c r="F87" s="46" t="str">
        <f>IF(Table19101720[[#This Row],[State Rate]]&gt;0,"437-"&amp;Table19101720[[#This Row],[Contract Code]],"")</f>
        <v/>
      </c>
      <c r="G87" s="32"/>
    </row>
    <row r="88" spans="1:7" x14ac:dyDescent="0.25">
      <c r="A88" s="84">
        <v>3681</v>
      </c>
      <c r="B88" s="48" t="s">
        <v>224</v>
      </c>
      <c r="C88" s="45" t="s">
        <v>107</v>
      </c>
      <c r="D88" s="35" t="s">
        <v>108</v>
      </c>
      <c r="E88" s="32">
        <v>7.9500000000000001E-2</v>
      </c>
      <c r="F88" s="49" t="str">
        <f>IF(Table19101720[[#This Row],[State Rate]]&gt;0,"437-"&amp;Table19101720[[#This Row],[Contract Code]],"")</f>
        <v/>
      </c>
      <c r="G88" s="32"/>
    </row>
    <row r="89" spans="1:7" x14ac:dyDescent="0.25">
      <c r="A89" s="84">
        <v>3681</v>
      </c>
      <c r="B89" s="48" t="s">
        <v>224</v>
      </c>
      <c r="C89" s="45">
        <v>93.667000000000002</v>
      </c>
      <c r="D89" s="35" t="s">
        <v>212</v>
      </c>
      <c r="E89" s="32">
        <v>3.0499999999999999E-2</v>
      </c>
      <c r="F89" s="49" t="str">
        <f>IF(Table19101720[[#This Row],[State Rate]]&gt;0,"437-"&amp;Table19101720[[#This Row],[Contract Code]],"")</f>
        <v/>
      </c>
      <c r="G89" s="32"/>
    </row>
    <row r="90" spans="1:7" x14ac:dyDescent="0.25">
      <c r="A90" s="14">
        <v>3690</v>
      </c>
      <c r="B90" s="13" t="s">
        <v>399</v>
      </c>
      <c r="C90" s="14"/>
      <c r="D90" s="13"/>
      <c r="E90" s="24"/>
      <c r="F90" s="47" t="str">
        <f>IF(Table19101720[[#This Row],[State Rate]]&gt;0,"437-"&amp;Table19101720[[#This Row],[Contract Code]],"")</f>
        <v>437-3690</v>
      </c>
      <c r="G90" s="24">
        <v>1</v>
      </c>
    </row>
    <row r="91" spans="1:7" x14ac:dyDescent="0.25">
      <c r="A91" s="14">
        <v>3720</v>
      </c>
      <c r="B91" s="13" t="s">
        <v>225</v>
      </c>
      <c r="C91" s="14"/>
      <c r="D91" s="13"/>
      <c r="E91" s="24"/>
      <c r="F91" s="10" t="str">
        <f>IF(Table19101720[[#This Row],[State Rate]]&gt;0,"437-"&amp;Table19101720[[#This Row],[Contract Code]],"")</f>
        <v>437-3720</v>
      </c>
      <c r="G91" s="24">
        <v>1</v>
      </c>
    </row>
    <row r="92" spans="1:7" x14ac:dyDescent="0.25">
      <c r="A92" s="14">
        <v>3935</v>
      </c>
      <c r="B92" s="13" t="s">
        <v>226</v>
      </c>
      <c r="C92" s="14"/>
      <c r="D92" s="13"/>
      <c r="E92" s="24"/>
      <c r="F92" s="10" t="str">
        <f>IF(Table19101720[[#This Row],[State Rate]]&gt;0,"437-"&amp;Table19101720[[#This Row],[Contract Code]],"")</f>
        <v>437-3935</v>
      </c>
      <c r="G92" s="24">
        <v>1</v>
      </c>
    </row>
    <row r="93" spans="1:7" x14ac:dyDescent="0.25">
      <c r="A93" s="14">
        <v>3940</v>
      </c>
      <c r="B93" s="13" t="s">
        <v>227</v>
      </c>
      <c r="C93" s="14"/>
      <c r="D93" s="13"/>
      <c r="E93" s="24"/>
      <c r="F93" s="10" t="str">
        <f>IF(Table19101720[[#This Row],[State Rate]]&gt;0,"437-"&amp;Table19101720[[#This Row],[Contract Code]],"")</f>
        <v>437-3940</v>
      </c>
      <c r="G93" s="24">
        <v>1</v>
      </c>
    </row>
    <row r="94" spans="1:7" x14ac:dyDescent="0.25">
      <c r="A94" s="14">
        <v>4010</v>
      </c>
      <c r="B94" s="13" t="s">
        <v>228</v>
      </c>
      <c r="C94" s="14">
        <v>93.658000000000001</v>
      </c>
      <c r="D94" s="13" t="s">
        <v>193</v>
      </c>
      <c r="E94" s="24">
        <v>1</v>
      </c>
      <c r="F94" s="10" t="str">
        <f>IF(Table19101720[[#This Row],[State Rate]]&gt;0,"437-"&amp;Table19101720[[#This Row],[Contract Code]],"")</f>
        <v/>
      </c>
      <c r="G94" s="24"/>
    </row>
    <row r="95" spans="1:7" x14ac:dyDescent="0.25">
      <c r="A95" s="14">
        <v>4011</v>
      </c>
      <c r="B95" s="13" t="s">
        <v>229</v>
      </c>
      <c r="C95" s="14">
        <v>93.658000000000001</v>
      </c>
      <c r="D95" s="13" t="s">
        <v>193</v>
      </c>
      <c r="E95" s="24">
        <v>1</v>
      </c>
      <c r="F95" s="10" t="str">
        <f>IF(Table19101720[[#This Row],[State Rate]]&gt;0,"437-"&amp;Table19101720[[#This Row],[Contract Code]],"")</f>
        <v/>
      </c>
      <c r="G95" s="24"/>
    </row>
    <row r="96" spans="1:7" x14ac:dyDescent="0.25">
      <c r="A96" s="14">
        <v>4012</v>
      </c>
      <c r="B96" s="13" t="s">
        <v>230</v>
      </c>
      <c r="C96" s="14">
        <v>93.658000000000001</v>
      </c>
      <c r="D96" s="13" t="s">
        <v>193</v>
      </c>
      <c r="E96" s="24">
        <v>1</v>
      </c>
      <c r="F96" s="10" t="str">
        <f>IF(Table19101720[[#This Row],[State Rate]]&gt;0,"437-"&amp;Table19101720[[#This Row],[Contract Code]],"")</f>
        <v/>
      </c>
      <c r="G96" s="24"/>
    </row>
    <row r="97" spans="1:7" x14ac:dyDescent="0.25">
      <c r="A97" s="14">
        <v>4013</v>
      </c>
      <c r="B97" s="13" t="s">
        <v>231</v>
      </c>
      <c r="C97" s="14">
        <v>93.658000000000001</v>
      </c>
      <c r="D97" s="13" t="s">
        <v>193</v>
      </c>
      <c r="E97" s="24">
        <v>1</v>
      </c>
      <c r="F97" s="10" t="str">
        <f>IF(Table19101720[[#This Row],[State Rate]]&gt;0,"437-"&amp;Table19101720[[#This Row],[Contract Code]],"")</f>
        <v/>
      </c>
      <c r="G97" s="24"/>
    </row>
    <row r="98" spans="1:7" x14ac:dyDescent="0.25">
      <c r="A98" s="84">
        <v>4030</v>
      </c>
      <c r="B98" s="56" t="s">
        <v>232</v>
      </c>
      <c r="C98" s="42"/>
      <c r="D98" s="28"/>
      <c r="E98" s="29"/>
      <c r="F98" s="30" t="str">
        <f>IF(Table19101720[[#This Row],[State Rate]]&gt;0,"437-"&amp;Table19101720[[#This Row],[Contract Code]],"")</f>
        <v>437-4030</v>
      </c>
      <c r="G98" s="32">
        <v>0.85440000000000005</v>
      </c>
    </row>
    <row r="99" spans="1:7" x14ac:dyDescent="0.25">
      <c r="A99" s="39">
        <v>4030</v>
      </c>
      <c r="B99" s="57" t="s">
        <v>232</v>
      </c>
      <c r="C99" s="39">
        <v>93.659000000000006</v>
      </c>
      <c r="D99" s="38" t="s">
        <v>216</v>
      </c>
      <c r="E99" s="32">
        <v>1.2200000000000001E-2</v>
      </c>
      <c r="F99" s="41" t="str">
        <f>IF(Table19101720[[#This Row],[State Rate]]&gt;0,"437-"&amp;Table19101720[[#This Row],[Contract Code]],"")</f>
        <v/>
      </c>
      <c r="G99" s="40"/>
    </row>
    <row r="100" spans="1:7" x14ac:dyDescent="0.25">
      <c r="A100" s="84">
        <v>4030</v>
      </c>
      <c r="B100" s="56" t="s">
        <v>232</v>
      </c>
      <c r="C100" s="42">
        <v>93.658000000000001</v>
      </c>
      <c r="D100" s="28" t="s">
        <v>193</v>
      </c>
      <c r="E100" s="32">
        <v>0.13339999999999999</v>
      </c>
      <c r="F100" s="33" t="str">
        <f>IF(Table19101720[[#This Row],[State Rate]]&gt;0,"437-"&amp;Table19101720[[#This Row],[Contract Code]],"")</f>
        <v/>
      </c>
      <c r="G100" s="29"/>
    </row>
    <row r="101" spans="1:7" x14ac:dyDescent="0.25">
      <c r="A101" s="14">
        <v>4031</v>
      </c>
      <c r="B101" s="13" t="s">
        <v>233</v>
      </c>
      <c r="C101" s="14">
        <v>93.558000000000007</v>
      </c>
      <c r="D101" s="13" t="s">
        <v>16</v>
      </c>
      <c r="E101" s="24">
        <v>1</v>
      </c>
      <c r="F101" s="10" t="str">
        <f>IF(Table19101720[[#This Row],[State Rate]]&gt;0,"437-"&amp;Table19101720[[#This Row],[Contract Code]],"")</f>
        <v/>
      </c>
      <c r="G101" s="24"/>
    </row>
    <row r="102" spans="1:7" x14ac:dyDescent="0.25">
      <c r="A102" s="14">
        <v>4032</v>
      </c>
      <c r="B102" s="85" t="s">
        <v>234</v>
      </c>
      <c r="C102" s="86">
        <v>93.959000000000003</v>
      </c>
      <c r="D102" s="85" t="s">
        <v>235</v>
      </c>
      <c r="E102" s="87">
        <v>1</v>
      </c>
      <c r="F102" s="10" t="str">
        <f>IF(Table19101720[[#This Row],[State Rate]]&gt;0,"437-"&amp;Table19101720[[#This Row],[Contract Code]],"")</f>
        <v/>
      </c>
      <c r="G102" s="87"/>
    </row>
    <row r="103" spans="1:7" x14ac:dyDescent="0.25">
      <c r="A103" s="84">
        <v>4033</v>
      </c>
      <c r="B103" s="48" t="s">
        <v>236</v>
      </c>
      <c r="C103" s="45"/>
      <c r="D103" s="35"/>
      <c r="E103" s="32"/>
      <c r="F103" s="49" t="str">
        <f>IF(Table19101720[[#This Row],[State Rate]]&gt;0,"437-"&amp;Table19101720[[#This Row],[Contract Code]],"")</f>
        <v>437-4033</v>
      </c>
      <c r="G103" s="32">
        <v>0.81479999999999997</v>
      </c>
    </row>
    <row r="104" spans="1:7" x14ac:dyDescent="0.25">
      <c r="A104" s="84">
        <v>4033</v>
      </c>
      <c r="B104" s="48" t="s">
        <v>236</v>
      </c>
      <c r="C104" s="39">
        <v>93.658000000000001</v>
      </c>
      <c r="D104" s="38" t="s">
        <v>193</v>
      </c>
      <c r="E104" s="32">
        <v>0.17280000000000001</v>
      </c>
      <c r="F104" s="41" t="str">
        <f>IF(Table19101720[[#This Row],[State Rate]]&gt;0,"437-"&amp;Table19101720[[#This Row],[Contract Code]],"")</f>
        <v/>
      </c>
      <c r="G104" s="40"/>
    </row>
    <row r="105" spans="1:7" x14ac:dyDescent="0.25">
      <c r="A105" s="84">
        <v>4033</v>
      </c>
      <c r="B105" s="48" t="s">
        <v>236</v>
      </c>
      <c r="C105" s="39">
        <v>93.659000000000006</v>
      </c>
      <c r="D105" s="38" t="s">
        <v>216</v>
      </c>
      <c r="E105" s="32">
        <v>1.24E-2</v>
      </c>
      <c r="F105" s="41" t="str">
        <f>IF(Table19101720[[#This Row],[State Rate]]&gt;0,"437-"&amp;Table19101720[[#This Row],[Contract Code]],"")</f>
        <v/>
      </c>
      <c r="G105" s="40"/>
    </row>
    <row r="106" spans="1:7" x14ac:dyDescent="0.25">
      <c r="A106" s="14">
        <v>4036</v>
      </c>
      <c r="B106" s="13" t="s">
        <v>237</v>
      </c>
      <c r="C106" s="14">
        <v>93.558000000000007</v>
      </c>
      <c r="D106" s="13" t="s">
        <v>16</v>
      </c>
      <c r="E106" s="24">
        <v>1</v>
      </c>
      <c r="F106" s="10" t="str">
        <f>IF(Table19101720[[#This Row],[State Rate]]&gt;0,"437-"&amp;Table19101720[[#This Row],[Contract Code]],"")</f>
        <v/>
      </c>
      <c r="G106" s="24"/>
    </row>
    <row r="107" spans="1:7" x14ac:dyDescent="0.25">
      <c r="A107" s="45">
        <v>4037</v>
      </c>
      <c r="B107" s="35" t="s">
        <v>238</v>
      </c>
      <c r="C107" s="45"/>
      <c r="D107" s="35"/>
      <c r="E107" s="32"/>
      <c r="F107" s="37" t="str">
        <f>IF(Table19101720[[#This Row],[State Rate]]&gt;0,"437-"&amp;Table19101720[[#This Row],[Contract Code]],"")</f>
        <v>437-4037</v>
      </c>
      <c r="G107" s="32">
        <v>0.5</v>
      </c>
    </row>
    <row r="108" spans="1:7" x14ac:dyDescent="0.25">
      <c r="A108" s="45">
        <v>4037</v>
      </c>
      <c r="B108" s="35" t="s">
        <v>238</v>
      </c>
      <c r="C108" s="45" t="s">
        <v>215</v>
      </c>
      <c r="D108" s="35" t="s">
        <v>216</v>
      </c>
      <c r="E108" s="32">
        <v>0.5</v>
      </c>
      <c r="F108" s="37"/>
      <c r="G108" s="32"/>
    </row>
    <row r="109" spans="1:7" x14ac:dyDescent="0.25">
      <c r="A109" s="45">
        <v>4037</v>
      </c>
      <c r="B109" s="35" t="s">
        <v>238</v>
      </c>
      <c r="C109" s="45">
        <v>93.658000000000001</v>
      </c>
      <c r="D109" s="28" t="s">
        <v>193</v>
      </c>
      <c r="E109" s="32">
        <v>0</v>
      </c>
      <c r="F109" s="37"/>
      <c r="G109" s="32"/>
    </row>
    <row r="110" spans="1:7" x14ac:dyDescent="0.25">
      <c r="A110" s="75">
        <v>4040</v>
      </c>
      <c r="B110" s="51" t="s">
        <v>400</v>
      </c>
      <c r="C110" s="52"/>
      <c r="D110" s="51"/>
      <c r="E110" s="53"/>
      <c r="F110" s="58" t="str">
        <f>IF(Table19101720[[#This Row],[State Rate]]&gt;0,"437-"&amp;Table19101720[[#This Row],[Contract Code]],"")</f>
        <v>437-4040</v>
      </c>
      <c r="G110" s="53">
        <v>0.73560000000000003</v>
      </c>
    </row>
    <row r="111" spans="1:7" x14ac:dyDescent="0.25">
      <c r="A111" s="75">
        <v>4040</v>
      </c>
      <c r="B111" s="51" t="s">
        <v>400</v>
      </c>
      <c r="C111" s="52" t="s">
        <v>215</v>
      </c>
      <c r="D111" s="51" t="s">
        <v>216</v>
      </c>
      <c r="E111" s="53">
        <v>0</v>
      </c>
      <c r="F111" s="58" t="str">
        <f>IF(Table19101720[[#This Row],[State Rate]]&gt;0,"437-"&amp;Table19101720[[#This Row],[Contract Code]],"")</f>
        <v/>
      </c>
      <c r="G111" s="53"/>
    </row>
    <row r="112" spans="1:7" x14ac:dyDescent="0.25">
      <c r="A112" s="75">
        <v>4040</v>
      </c>
      <c r="B112" s="51" t="s">
        <v>400</v>
      </c>
      <c r="C112" s="52">
        <v>93.658000000000001</v>
      </c>
      <c r="D112" s="51" t="s">
        <v>193</v>
      </c>
      <c r="E112" s="53">
        <v>0.26440000000000002</v>
      </c>
      <c r="F112" s="58" t="str">
        <f>IF(Table19101720[[#This Row],[State Rate]]&gt;0,"437-"&amp;Table19101720[[#This Row],[Contract Code]],"")</f>
        <v/>
      </c>
      <c r="G112" s="53"/>
    </row>
    <row r="113" spans="1:7" x14ac:dyDescent="0.25">
      <c r="A113" s="45">
        <v>4045</v>
      </c>
      <c r="B113" s="35" t="s">
        <v>239</v>
      </c>
      <c r="C113" s="45">
        <v>93.658000000000001</v>
      </c>
      <c r="D113" s="35" t="s">
        <v>193</v>
      </c>
      <c r="E113" s="32">
        <v>0.5343</v>
      </c>
      <c r="F113" s="37" t="str">
        <f>IF(Table19101720[[#This Row],[State Rate]]&gt;0,"437-"&amp;Table19101720[[#This Row],[Contract Code]],"")</f>
        <v/>
      </c>
      <c r="G113" s="32"/>
    </row>
    <row r="114" spans="1:7" x14ac:dyDescent="0.25">
      <c r="A114" s="39">
        <v>4045</v>
      </c>
      <c r="B114" s="35" t="s">
        <v>239</v>
      </c>
      <c r="C114" s="39">
        <v>93.555999999999997</v>
      </c>
      <c r="D114" s="35" t="s">
        <v>220</v>
      </c>
      <c r="E114" s="40">
        <v>0.4657</v>
      </c>
      <c r="F114" s="41" t="str">
        <f>IF(Table19101720[[#This Row],[State Rate]]&gt;0,"437-"&amp;Table19101720[[#This Row],[Contract Code]],"")</f>
        <v/>
      </c>
      <c r="G114" s="40"/>
    </row>
    <row r="115" spans="1:7" x14ac:dyDescent="0.25">
      <c r="A115" s="14">
        <v>4097</v>
      </c>
      <c r="B115" s="13" t="s">
        <v>245</v>
      </c>
      <c r="C115" s="14">
        <v>93.558000000000007</v>
      </c>
      <c r="D115" s="13" t="s">
        <v>16</v>
      </c>
      <c r="E115" s="24">
        <v>1</v>
      </c>
      <c r="F115" s="10" t="str">
        <f>IF(Table19101720[[#This Row],[State Rate]]&gt;0,"437-"&amp;Table19101720[[#This Row],[Contract Code]],"")</f>
        <v/>
      </c>
      <c r="G115" s="24"/>
    </row>
    <row r="116" spans="1:7" x14ac:dyDescent="0.25">
      <c r="A116" s="14">
        <v>4301</v>
      </c>
      <c r="B116" s="13" t="s">
        <v>401</v>
      </c>
      <c r="C116" s="14">
        <v>93.555999999999997</v>
      </c>
      <c r="D116" s="13" t="s">
        <v>220</v>
      </c>
      <c r="E116" s="24">
        <v>1</v>
      </c>
      <c r="F116" s="47" t="str">
        <f>IF(Table19101720[[#This Row],[State Rate]]&gt;0,"437-"&amp;Table19101720[[#This Row],[Contract Code]],"")</f>
        <v/>
      </c>
      <c r="G116" s="24"/>
    </row>
    <row r="117" spans="1:7" x14ac:dyDescent="0.25">
      <c r="A117" s="14">
        <v>4303</v>
      </c>
      <c r="B117" s="13" t="s">
        <v>402</v>
      </c>
      <c r="C117" s="14"/>
      <c r="D117" s="13"/>
      <c r="E117" s="24"/>
      <c r="F117" s="47" t="str">
        <f>IF(Table19101720[[#This Row],[State Rate]]&gt;0,"437-"&amp;Table19101720[[#This Row],[Contract Code]],"")</f>
        <v>437-4303</v>
      </c>
      <c r="G117" s="24">
        <v>1</v>
      </c>
    </row>
    <row r="118" spans="1:7" x14ac:dyDescent="0.25">
      <c r="A118" s="14">
        <v>4606</v>
      </c>
      <c r="B118" s="13" t="s">
        <v>246</v>
      </c>
      <c r="C118" s="14" t="s">
        <v>45</v>
      </c>
      <c r="D118" s="13" t="s">
        <v>16</v>
      </c>
      <c r="E118" s="24">
        <v>1</v>
      </c>
      <c r="F118" s="10" t="str">
        <f>IF(Table19101720[[#This Row],[State Rate]]&gt;0,"437-"&amp;Table19101720[[#This Row],[Contract Code]],"")</f>
        <v/>
      </c>
      <c r="G118" s="24"/>
    </row>
    <row r="119" spans="1:7" x14ac:dyDescent="0.25">
      <c r="A119" s="14">
        <v>4607</v>
      </c>
      <c r="B119" s="13" t="s">
        <v>247</v>
      </c>
      <c r="C119" s="14">
        <v>93.558000000000007</v>
      </c>
      <c r="D119" s="13" t="s">
        <v>16</v>
      </c>
      <c r="E119" s="24">
        <v>1</v>
      </c>
      <c r="F119" s="10" t="str">
        <f>IF(Table19101720[[#This Row],[State Rate]]&gt;0,"437-"&amp;Table19101720[[#This Row],[Contract Code]],"")</f>
        <v/>
      </c>
      <c r="G119" s="24"/>
    </row>
    <row r="120" spans="1:7" x14ac:dyDescent="0.25">
      <c r="A120" s="14">
        <v>4608</v>
      </c>
      <c r="B120" s="13" t="s">
        <v>248</v>
      </c>
      <c r="C120" s="14">
        <v>93.558000000000007</v>
      </c>
      <c r="D120" s="13" t="s">
        <v>16</v>
      </c>
      <c r="E120" s="24">
        <v>1</v>
      </c>
      <c r="F120" s="10" t="str">
        <f>IF(Table19101720[[#This Row],[State Rate]]&gt;0,"437-"&amp;Table19101720[[#This Row],[Contract Code]],"")</f>
        <v/>
      </c>
      <c r="G120" s="24"/>
    </row>
    <row r="121" spans="1:7" x14ac:dyDescent="0.25">
      <c r="A121" s="14">
        <v>4610</v>
      </c>
      <c r="B121" s="13" t="s">
        <v>246</v>
      </c>
      <c r="C121" s="14">
        <v>93.558000000000007</v>
      </c>
      <c r="D121" s="13" t="s">
        <v>16</v>
      </c>
      <c r="E121" s="24">
        <v>1</v>
      </c>
      <c r="F121" s="10" t="str">
        <f>IF(Table19101720[[#This Row],[State Rate]]&gt;0,"437-"&amp;Table19101720[[#This Row],[Contract Code]],"")</f>
        <v/>
      </c>
      <c r="G121" s="24"/>
    </row>
    <row r="122" spans="1:7" x14ac:dyDescent="0.25">
      <c r="A122" s="14">
        <v>4611</v>
      </c>
      <c r="B122" s="13" t="s">
        <v>249</v>
      </c>
      <c r="C122" s="14">
        <v>93.558000000000007</v>
      </c>
      <c r="D122" s="13" t="s">
        <v>16</v>
      </c>
      <c r="E122" s="24">
        <v>1</v>
      </c>
      <c r="F122" s="10" t="str">
        <f>IF(Table19101720[[#This Row],[State Rate]]&gt;0,"437-"&amp;Table19101720[[#This Row],[Contract Code]],"")</f>
        <v/>
      </c>
      <c r="G122" s="24"/>
    </row>
    <row r="123" spans="1:7" x14ac:dyDescent="0.25">
      <c r="A123" s="14">
        <v>4660</v>
      </c>
      <c r="B123" s="13" t="s">
        <v>250</v>
      </c>
      <c r="C123" s="14">
        <v>93.575000000000003</v>
      </c>
      <c r="D123" s="13" t="s">
        <v>38</v>
      </c>
      <c r="E123" s="24">
        <v>1</v>
      </c>
      <c r="F123" s="10" t="str">
        <f>IF(Table19101720[[#This Row],[State Rate]]&gt;0,"437-"&amp;Table19101720[[#This Row],[Contract Code]],"")</f>
        <v/>
      </c>
      <c r="G123" s="24"/>
    </row>
    <row r="124" spans="1:7" x14ac:dyDescent="0.25">
      <c r="A124" s="14">
        <v>5021</v>
      </c>
      <c r="B124" s="13" t="s">
        <v>253</v>
      </c>
      <c r="C124" s="14">
        <v>93.575000000000003</v>
      </c>
      <c r="D124" s="13" t="s">
        <v>38</v>
      </c>
      <c r="E124" s="24">
        <v>1</v>
      </c>
      <c r="F124" s="10" t="str">
        <f>IF(Table19101720[[#This Row],[State Rate]]&gt;0,"437-"&amp;Table19101720[[#This Row],[Contract Code]],"")</f>
        <v/>
      </c>
      <c r="G124" s="24"/>
    </row>
    <row r="125" spans="1:7" x14ac:dyDescent="0.25">
      <c r="A125" s="14">
        <v>5048</v>
      </c>
      <c r="B125" s="13" t="s">
        <v>258</v>
      </c>
      <c r="C125" s="14">
        <v>93.575000000000003</v>
      </c>
      <c r="D125" s="13" t="s">
        <v>38</v>
      </c>
      <c r="E125" s="24">
        <v>1</v>
      </c>
      <c r="F125" s="10" t="str">
        <f>IF(Table19101720[[#This Row],[State Rate]]&gt;0,"437-"&amp;Table19101720[[#This Row],[Contract Code]],"")</f>
        <v/>
      </c>
      <c r="G125" s="24"/>
    </row>
    <row r="126" spans="1:7" x14ac:dyDescent="0.25">
      <c r="A126" s="14">
        <v>5049</v>
      </c>
      <c r="B126" s="13" t="s">
        <v>259</v>
      </c>
      <c r="C126" s="14">
        <v>93.575000000000003</v>
      </c>
      <c r="D126" s="13" t="s">
        <v>38</v>
      </c>
      <c r="E126" s="24">
        <v>1</v>
      </c>
      <c r="F126" s="10" t="str">
        <f>IF(Table19101720[[#This Row],[State Rate]]&gt;0,"437-"&amp;Table19101720[[#This Row],[Contract Code]],"")</f>
        <v/>
      </c>
      <c r="G126" s="24"/>
    </row>
    <row r="127" spans="1:7" x14ac:dyDescent="0.25">
      <c r="A127" s="14">
        <v>5055</v>
      </c>
      <c r="B127" s="13" t="s">
        <v>260</v>
      </c>
      <c r="C127" s="14" t="s">
        <v>164</v>
      </c>
      <c r="D127" s="13" t="s">
        <v>38</v>
      </c>
      <c r="E127" s="24">
        <v>1</v>
      </c>
      <c r="F127" s="10" t="str">
        <f>IF(Table19101720[[#This Row],[State Rate]]&gt;0,"437-"&amp;Table19101720[[#This Row],[Contract Code]],"")</f>
        <v/>
      </c>
      <c r="G127" s="24"/>
    </row>
    <row r="128" spans="1:7" x14ac:dyDescent="0.25">
      <c r="A128" s="14">
        <v>5060</v>
      </c>
      <c r="B128" s="13" t="s">
        <v>261</v>
      </c>
      <c r="C128" s="14"/>
      <c r="D128" s="13"/>
      <c r="E128" s="24"/>
      <c r="F128" s="10" t="str">
        <f>IF(Table19101720[[#This Row],[State Rate]]&gt;0,"437-"&amp;Table19101720[[#This Row],[Contract Code]],"")</f>
        <v>437-5060</v>
      </c>
      <c r="G128" s="24">
        <v>1</v>
      </c>
    </row>
    <row r="129" spans="1:7" x14ac:dyDescent="0.25">
      <c r="A129" s="14">
        <v>5062</v>
      </c>
      <c r="B129" s="13" t="s">
        <v>263</v>
      </c>
      <c r="C129" s="14"/>
      <c r="D129" s="13"/>
      <c r="E129" s="24"/>
      <c r="F129" s="10" t="str">
        <f>IF(Table19101720[[#This Row],[State Rate]]&gt;0,"437-"&amp;Table19101720[[#This Row],[Contract Code]],"")</f>
        <v>437-5062</v>
      </c>
      <c r="G129" s="24">
        <v>1</v>
      </c>
    </row>
    <row r="130" spans="1:7" x14ac:dyDescent="0.25">
      <c r="A130" s="14">
        <v>5081</v>
      </c>
      <c r="B130" s="13" t="s">
        <v>264</v>
      </c>
      <c r="C130" s="14" t="s">
        <v>45</v>
      </c>
      <c r="D130" s="13" t="s">
        <v>16</v>
      </c>
      <c r="E130" s="24">
        <v>1</v>
      </c>
      <c r="F130" s="10" t="str">
        <f>IF(Table19101720[[#This Row],[State Rate]]&gt;0,"437-"&amp;Table19101720[[#This Row],[Contract Code]],"")</f>
        <v/>
      </c>
      <c r="G130" s="24"/>
    </row>
    <row r="131" spans="1:7" x14ac:dyDescent="0.25">
      <c r="A131" s="14">
        <v>5082</v>
      </c>
      <c r="B131" s="13" t="s">
        <v>265</v>
      </c>
      <c r="C131" s="14" t="s">
        <v>45</v>
      </c>
      <c r="D131" s="13" t="s">
        <v>16</v>
      </c>
      <c r="E131" s="24">
        <v>1</v>
      </c>
      <c r="F131" s="10" t="str">
        <f>IF(Table19101720[[#This Row],[State Rate]]&gt;0,"437-"&amp;Table19101720[[#This Row],[Contract Code]],"")</f>
        <v/>
      </c>
      <c r="G131" s="24"/>
    </row>
    <row r="132" spans="1:7" x14ac:dyDescent="0.25">
      <c r="A132" s="14">
        <v>5084</v>
      </c>
      <c r="B132" s="13" t="s">
        <v>266</v>
      </c>
      <c r="C132" s="14" t="s">
        <v>45</v>
      </c>
      <c r="D132" s="13" t="s">
        <v>16</v>
      </c>
      <c r="E132" s="24">
        <v>1</v>
      </c>
      <c r="F132" s="10" t="str">
        <f>IF(Table19101720[[#This Row],[State Rate]]&gt;0,"437-"&amp;Table19101720[[#This Row],[Contract Code]],"")</f>
        <v/>
      </c>
      <c r="G132" s="24"/>
    </row>
    <row r="133" spans="1:7" x14ac:dyDescent="0.25">
      <c r="A133" s="14">
        <v>5085</v>
      </c>
      <c r="B133" s="13" t="s">
        <v>267</v>
      </c>
      <c r="C133" s="14">
        <v>93.575000000000003</v>
      </c>
      <c r="D133" s="13" t="s">
        <v>38</v>
      </c>
      <c r="E133" s="24">
        <v>1</v>
      </c>
      <c r="F133" s="10" t="str">
        <f>IF(Table19101720[[#This Row],[State Rate]]&gt;0,"437-"&amp;Table19101720[[#This Row],[Contract Code]],"")</f>
        <v/>
      </c>
      <c r="G133" s="24"/>
    </row>
    <row r="134" spans="1:7" x14ac:dyDescent="0.25">
      <c r="A134" s="14">
        <v>5091</v>
      </c>
      <c r="B134" s="13" t="s">
        <v>268</v>
      </c>
      <c r="C134" s="14" t="s">
        <v>164</v>
      </c>
      <c r="D134" s="13" t="s">
        <v>38</v>
      </c>
      <c r="E134" s="24">
        <v>1</v>
      </c>
      <c r="F134" s="10" t="str">
        <f>IF(Table19101720[[#This Row],[State Rate]]&gt;0,"437-"&amp;Table19101720[[#This Row],[Contract Code]],"")</f>
        <v/>
      </c>
      <c r="G134" s="24"/>
    </row>
    <row r="135" spans="1:7" x14ac:dyDescent="0.25">
      <c r="A135" s="14">
        <v>5092</v>
      </c>
      <c r="B135" s="13" t="s">
        <v>269</v>
      </c>
      <c r="C135" s="14" t="s">
        <v>164</v>
      </c>
      <c r="D135" s="13" t="s">
        <v>38</v>
      </c>
      <c r="E135" s="24">
        <v>1</v>
      </c>
      <c r="F135" s="10" t="str">
        <f>IF(Table19101720[[#This Row],[State Rate]]&gt;0,"437-"&amp;Table19101720[[#This Row],[Contract Code]],"")</f>
        <v/>
      </c>
      <c r="G135" s="24"/>
    </row>
    <row r="136" spans="1:7" x14ac:dyDescent="0.25">
      <c r="A136" s="14">
        <v>5093</v>
      </c>
      <c r="B136" s="13" t="s">
        <v>270</v>
      </c>
      <c r="C136" s="14" t="s">
        <v>164</v>
      </c>
      <c r="D136" s="13" t="s">
        <v>38</v>
      </c>
      <c r="E136" s="24">
        <v>1</v>
      </c>
      <c r="F136" s="10" t="str">
        <f>IF(Table19101720[[#This Row],[State Rate]]&gt;0,"437-"&amp;Table19101720[[#This Row],[Contract Code]],"")</f>
        <v/>
      </c>
      <c r="G136" s="24"/>
    </row>
    <row r="137" spans="1:7" x14ac:dyDescent="0.25">
      <c r="A137" s="14">
        <v>5094</v>
      </c>
      <c r="B137" s="13" t="s">
        <v>271</v>
      </c>
      <c r="C137" s="14" t="s">
        <v>164</v>
      </c>
      <c r="D137" s="13" t="s">
        <v>38</v>
      </c>
      <c r="E137" s="24">
        <v>1</v>
      </c>
      <c r="F137" s="10" t="str">
        <f>IF(Table19101720[[#This Row],[State Rate]]&gt;0,"437-"&amp;Table19101720[[#This Row],[Contract Code]],"")</f>
        <v/>
      </c>
      <c r="G137" s="24"/>
    </row>
    <row r="138" spans="1:7" x14ac:dyDescent="0.25">
      <c r="A138" s="14">
        <v>5120</v>
      </c>
      <c r="B138" s="13" t="s">
        <v>272</v>
      </c>
      <c r="C138" s="14" t="s">
        <v>169</v>
      </c>
      <c r="D138" s="13" t="s">
        <v>170</v>
      </c>
      <c r="E138" s="24">
        <v>1</v>
      </c>
      <c r="F138" s="10" t="str">
        <f>IF(Table19101720[[#This Row],[State Rate]]&gt;0,"437-"&amp;Table19101720[[#This Row],[Contract Code]],"")</f>
        <v/>
      </c>
      <c r="G138" s="24"/>
    </row>
    <row r="139" spans="1:7" x14ac:dyDescent="0.25">
      <c r="A139" s="14">
        <v>5150</v>
      </c>
      <c r="B139" s="13" t="s">
        <v>273</v>
      </c>
      <c r="C139" s="14">
        <v>93.658000000000001</v>
      </c>
      <c r="D139" s="13" t="s">
        <v>193</v>
      </c>
      <c r="E139" s="24">
        <v>1</v>
      </c>
      <c r="F139" s="10" t="str">
        <f>IF(Table19101720[[#This Row],[State Rate]]&gt;0,"437-"&amp;Table19101720[[#This Row],[Contract Code]],"")</f>
        <v/>
      </c>
      <c r="G139" s="24"/>
    </row>
    <row r="140" spans="1:7" x14ac:dyDescent="0.25">
      <c r="A140" s="14">
        <v>5301</v>
      </c>
      <c r="B140" s="13" t="s">
        <v>274</v>
      </c>
      <c r="C140" s="14">
        <v>93.575000000000003</v>
      </c>
      <c r="D140" s="13" t="s">
        <v>38</v>
      </c>
      <c r="E140" s="24">
        <v>1</v>
      </c>
      <c r="F140" s="10" t="str">
        <f>IF(Table19101720[[#This Row],[State Rate]]&gt;0,"437-"&amp;Table19101720[[#This Row],[Contract Code]],"")</f>
        <v/>
      </c>
      <c r="G140" s="24"/>
    </row>
    <row r="141" spans="1:7" x14ac:dyDescent="0.25">
      <c r="A141" s="14">
        <v>5302</v>
      </c>
      <c r="B141" s="13" t="s">
        <v>275</v>
      </c>
      <c r="C141" s="14">
        <v>93.575000000000003</v>
      </c>
      <c r="D141" s="13" t="s">
        <v>38</v>
      </c>
      <c r="E141" s="24">
        <v>1</v>
      </c>
      <c r="F141" s="10" t="str">
        <f>IF(Table19101720[[#This Row],[State Rate]]&gt;0,"437-"&amp;Table19101720[[#This Row],[Contract Code]],"")</f>
        <v/>
      </c>
      <c r="G141" s="24"/>
    </row>
    <row r="142" spans="1:7" x14ac:dyDescent="0.25">
      <c r="A142" s="14">
        <v>5303</v>
      </c>
      <c r="B142" s="13" t="s">
        <v>276</v>
      </c>
      <c r="C142" s="14">
        <v>93.575000000000003</v>
      </c>
      <c r="D142" s="13" t="s">
        <v>38</v>
      </c>
      <c r="E142" s="24">
        <v>1</v>
      </c>
      <c r="F142" s="10" t="str">
        <f>IF(Table19101720[[#This Row],[State Rate]]&gt;0,"437-"&amp;Table19101720[[#This Row],[Contract Code]],"")</f>
        <v/>
      </c>
      <c r="G142" s="24"/>
    </row>
    <row r="143" spans="1:7" x14ac:dyDescent="0.25">
      <c r="A143" s="14">
        <v>5304</v>
      </c>
      <c r="B143" s="13" t="s">
        <v>277</v>
      </c>
      <c r="C143" s="14">
        <v>93.575000000000003</v>
      </c>
      <c r="D143" s="13" t="s">
        <v>38</v>
      </c>
      <c r="E143" s="24">
        <v>1</v>
      </c>
      <c r="F143" s="10" t="str">
        <f>IF(Table19101720[[#This Row],[State Rate]]&gt;0,"437-"&amp;Table19101720[[#This Row],[Contract Code]],"")</f>
        <v/>
      </c>
      <c r="G143" s="24"/>
    </row>
    <row r="144" spans="1:7" x14ac:dyDescent="0.25">
      <c r="A144" s="14">
        <v>5340</v>
      </c>
      <c r="B144" s="13" t="s">
        <v>278</v>
      </c>
      <c r="C144" s="14"/>
      <c r="D144" s="13"/>
      <c r="E144" s="24"/>
      <c r="F144" s="10" t="str">
        <f>IF(Table19101720[[#This Row],[State Rate]]&gt;0,"437-"&amp;Table19101720[[#This Row],[Contract Code]],"")</f>
        <v>437-5340</v>
      </c>
      <c r="G144" s="24">
        <v>1</v>
      </c>
    </row>
    <row r="145" spans="1:7" x14ac:dyDescent="0.25">
      <c r="A145" s="45">
        <v>5377</v>
      </c>
      <c r="B145" s="35" t="s">
        <v>279</v>
      </c>
      <c r="C145" s="45"/>
      <c r="D145" s="35"/>
      <c r="E145" s="32"/>
      <c r="F145" s="37" t="str">
        <f>IF(Table19101720[[#This Row],[State Rate]]&gt;0,"437-"&amp;Table19101720[[#This Row],[Contract Code]],"")</f>
        <v>437-5377</v>
      </c>
      <c r="G145" s="32">
        <v>0.9</v>
      </c>
    </row>
    <row r="146" spans="1:7" x14ac:dyDescent="0.25">
      <c r="A146" s="45">
        <v>5377</v>
      </c>
      <c r="B146" s="35" t="s">
        <v>279</v>
      </c>
      <c r="C146" s="45">
        <v>93.558000000000007</v>
      </c>
      <c r="D146" s="35" t="s">
        <v>16</v>
      </c>
      <c r="E146" s="32">
        <v>0.1</v>
      </c>
      <c r="F146" s="46" t="str">
        <f>IF(Table19101720[[#This Row],[State Rate]]&gt;0,"437-"&amp;Table19101720[[#This Row],[Contract Code]],"")</f>
        <v/>
      </c>
      <c r="G146" s="32"/>
    </row>
    <row r="147" spans="1:7" x14ac:dyDescent="0.25">
      <c r="A147" s="14">
        <v>5380</v>
      </c>
      <c r="B147" s="13" t="s">
        <v>280</v>
      </c>
      <c r="C147" s="14"/>
      <c r="D147" s="13"/>
      <c r="E147" s="24"/>
      <c r="F147" s="10" t="str">
        <f>IF(Table19101720[[#This Row],[State Rate]]&gt;0,"437-"&amp;Table19101720[[#This Row],[Contract Code]],"")</f>
        <v>437-5380</v>
      </c>
      <c r="G147" s="24">
        <v>1</v>
      </c>
    </row>
    <row r="148" spans="1:7" x14ac:dyDescent="0.25">
      <c r="A148" s="14">
        <v>5456</v>
      </c>
      <c r="B148" s="13" t="s">
        <v>281</v>
      </c>
      <c r="C148" s="14"/>
      <c r="D148" s="13"/>
      <c r="E148" s="24"/>
      <c r="F148" s="10" t="str">
        <f>IF(Table19101720[[#This Row],[State Rate]]&gt;0,"437-"&amp;Table19101720[[#This Row],[Contract Code]],"")</f>
        <v>437-5456</v>
      </c>
      <c r="G148" s="24">
        <v>1</v>
      </c>
    </row>
    <row r="149" spans="1:7" x14ac:dyDescent="0.25">
      <c r="A149" s="14">
        <v>5632</v>
      </c>
      <c r="B149" s="13" t="s">
        <v>403</v>
      </c>
      <c r="C149" s="14">
        <v>93.558000000000007</v>
      </c>
      <c r="D149" s="13" t="s">
        <v>16</v>
      </c>
      <c r="E149" s="24">
        <v>1</v>
      </c>
      <c r="F149" s="47" t="str">
        <f>IF(Table19101720[[#This Row],[State Rate]]&gt;0,"437-"&amp;Table19101720[[#This Row],[Contract Code]],"")</f>
        <v/>
      </c>
      <c r="G149" s="24"/>
    </row>
    <row r="150" spans="1:7" x14ac:dyDescent="0.25">
      <c r="A150" s="14">
        <v>5831</v>
      </c>
      <c r="B150" s="13" t="s">
        <v>284</v>
      </c>
      <c r="C150" s="14">
        <v>93.575000000000003</v>
      </c>
      <c r="D150" s="13" t="s">
        <v>38</v>
      </c>
      <c r="E150" s="24">
        <v>1</v>
      </c>
      <c r="F150" s="10" t="str">
        <f>IF(Table19101720[[#This Row],[State Rate]]&gt;0,"437-"&amp;Table19101720[[#This Row],[Contract Code]],"")</f>
        <v/>
      </c>
      <c r="G150" s="24"/>
    </row>
    <row r="151" spans="1:7" x14ac:dyDescent="0.25">
      <c r="A151" s="14">
        <v>5840</v>
      </c>
      <c r="B151" s="13" t="s">
        <v>285</v>
      </c>
      <c r="C151" s="14">
        <v>93.575000000000003</v>
      </c>
      <c r="D151" s="13" t="s">
        <v>38</v>
      </c>
      <c r="E151" s="24">
        <v>1</v>
      </c>
      <c r="F151" s="10" t="str">
        <f>IF(Table19101720[[#This Row],[State Rate]]&gt;0,"437-"&amp;Table19101720[[#This Row],[Contract Code]],"")</f>
        <v/>
      </c>
      <c r="G151" s="24"/>
    </row>
    <row r="152" spans="1:7" x14ac:dyDescent="0.25">
      <c r="A152" s="14">
        <v>5852</v>
      </c>
      <c r="B152" s="13" t="s">
        <v>286</v>
      </c>
      <c r="C152" s="14">
        <v>93.575000000000003</v>
      </c>
      <c r="D152" s="13" t="s">
        <v>38</v>
      </c>
      <c r="E152" s="24">
        <v>1</v>
      </c>
      <c r="F152" s="10"/>
      <c r="G152" s="24"/>
    </row>
    <row r="153" spans="1:7" x14ac:dyDescent="0.25">
      <c r="A153" s="14">
        <v>5855</v>
      </c>
      <c r="B153" s="13" t="s">
        <v>287</v>
      </c>
      <c r="C153" s="14">
        <v>93.575000000000003</v>
      </c>
      <c r="D153" s="13" t="s">
        <v>38</v>
      </c>
      <c r="E153" s="24">
        <v>1</v>
      </c>
      <c r="F153" s="10" t="str">
        <f>IF(Table19101720[[#This Row],[State Rate]]&gt;0,"437-"&amp;Table19101720[[#This Row],[Contract Code]],"")</f>
        <v/>
      </c>
      <c r="G153" s="24"/>
    </row>
    <row r="154" spans="1:7" x14ac:dyDescent="0.25">
      <c r="A154" s="75">
        <v>5871</v>
      </c>
      <c r="B154" s="51" t="s">
        <v>288</v>
      </c>
      <c r="C154" s="52"/>
      <c r="D154" s="51"/>
      <c r="E154" s="53"/>
      <c r="F154" s="59" t="s">
        <v>405</v>
      </c>
      <c r="G154" s="53">
        <v>4.5699999999999998E-2</v>
      </c>
    </row>
    <row r="155" spans="1:7" x14ac:dyDescent="0.25">
      <c r="A155" s="75">
        <v>5871</v>
      </c>
      <c r="B155" s="51" t="s">
        <v>288</v>
      </c>
      <c r="C155" s="52">
        <v>93.497</v>
      </c>
      <c r="D155" s="51" t="s">
        <v>241</v>
      </c>
      <c r="E155" s="53">
        <v>0.95430000000000004</v>
      </c>
      <c r="F155" s="58"/>
      <c r="G155" s="53"/>
    </row>
    <row r="156" spans="1:7" x14ac:dyDescent="0.25">
      <c r="A156" s="45">
        <v>6001</v>
      </c>
      <c r="B156" s="35" t="s">
        <v>289</v>
      </c>
      <c r="C156" s="45"/>
      <c r="D156" s="35"/>
      <c r="E156" s="32"/>
      <c r="F156" s="37" t="str">
        <f>IF(Table19101720[[#This Row],[State Rate]]&gt;0,"437-"&amp;Table19101720[[#This Row],[Contract Code]],"")</f>
        <v>437-6001</v>
      </c>
      <c r="G156" s="32">
        <v>0.74139999999999995</v>
      </c>
    </row>
    <row r="157" spans="1:7" x14ac:dyDescent="0.25">
      <c r="A157" s="45">
        <v>6001</v>
      </c>
      <c r="B157" s="35" t="s">
        <v>289</v>
      </c>
      <c r="C157" s="45">
        <v>93.671000000000006</v>
      </c>
      <c r="D157" s="35" t="s">
        <v>290</v>
      </c>
      <c r="E157" s="32">
        <v>0.2586</v>
      </c>
      <c r="F157" s="46"/>
      <c r="G157" s="32"/>
    </row>
    <row r="158" spans="1:7" x14ac:dyDescent="0.25">
      <c r="A158" s="14">
        <v>6002</v>
      </c>
      <c r="B158" s="13" t="s">
        <v>291</v>
      </c>
      <c r="C158" s="14">
        <v>21.027000000000001</v>
      </c>
      <c r="D158" s="13" t="s">
        <v>66</v>
      </c>
      <c r="E158" s="24">
        <v>1</v>
      </c>
      <c r="F158" s="10"/>
      <c r="G158" s="24"/>
    </row>
    <row r="159" spans="1:7" x14ac:dyDescent="0.25">
      <c r="A159" s="14">
        <v>6003</v>
      </c>
      <c r="B159" s="13" t="s">
        <v>406</v>
      </c>
      <c r="C159" s="14">
        <v>21.027000000000001</v>
      </c>
      <c r="D159" s="13" t="s">
        <v>66</v>
      </c>
      <c r="E159" s="24">
        <v>1</v>
      </c>
      <c r="F159" s="47" t="str">
        <f>IF(Table19101720[[#This Row],[State Rate]]&gt;0,"437-"&amp;Table19101720[[#This Row],[Contract Code]],"")</f>
        <v/>
      </c>
      <c r="G159" s="24"/>
    </row>
    <row r="160" spans="1:7" x14ac:dyDescent="0.25">
      <c r="A160" s="14">
        <v>6005</v>
      </c>
      <c r="B160" s="13" t="s">
        <v>292</v>
      </c>
      <c r="C160" s="14"/>
      <c r="D160" s="13"/>
      <c r="E160" s="24"/>
      <c r="F160" s="10" t="str">
        <f>IF(Table19101720[[#This Row],[State Rate]]&gt;0,"437-"&amp;Table19101720[[#This Row],[Contract Code]],"")</f>
        <v>437-6005</v>
      </c>
      <c r="G160" s="24">
        <v>1</v>
      </c>
    </row>
    <row r="161" spans="1:7" x14ac:dyDescent="0.25">
      <c r="A161" s="88">
        <v>6018</v>
      </c>
      <c r="B161" s="60" t="s">
        <v>293</v>
      </c>
      <c r="C161" s="52"/>
      <c r="D161" s="51"/>
      <c r="E161" s="55"/>
      <c r="F161" s="54" t="str">
        <f>IF(Table19101720[[#This Row],[State Rate]]&gt;0,"437-"&amp;Table19101720[[#This Row],[Contract Code]],"")</f>
        <v>437-6018</v>
      </c>
      <c r="G161" s="53">
        <v>0.71179999999999999</v>
      </c>
    </row>
    <row r="162" spans="1:7" x14ac:dyDescent="0.25">
      <c r="A162" s="88">
        <v>6018</v>
      </c>
      <c r="B162" s="60" t="s">
        <v>293</v>
      </c>
      <c r="C162" s="52">
        <v>93.671000000000006</v>
      </c>
      <c r="D162" s="51" t="s">
        <v>290</v>
      </c>
      <c r="E162" s="53">
        <v>0.17199999999999999</v>
      </c>
      <c r="F162" s="54"/>
      <c r="G162" s="55"/>
    </row>
    <row r="163" spans="1:7" x14ac:dyDescent="0.25">
      <c r="A163" s="88">
        <v>6018</v>
      </c>
      <c r="B163" s="60" t="s">
        <v>293</v>
      </c>
      <c r="C163" s="52">
        <v>21.027000000000001</v>
      </c>
      <c r="D163" s="51" t="s">
        <v>66</v>
      </c>
      <c r="E163" s="53">
        <v>0.1162</v>
      </c>
      <c r="F163" s="54"/>
      <c r="G163" s="55"/>
    </row>
    <row r="164" spans="1:7" x14ac:dyDescent="0.25">
      <c r="A164" s="45">
        <v>6019</v>
      </c>
      <c r="B164" s="35" t="s">
        <v>294</v>
      </c>
      <c r="C164" s="45"/>
      <c r="D164" s="61"/>
      <c r="E164" s="32"/>
      <c r="F164" s="37" t="str">
        <f>IF(Table19101720[[#This Row],[State Rate]]&gt;0,"437-"&amp;Table19101720[[#This Row],[Contract Code]],"")</f>
        <v>437-6019</v>
      </c>
      <c r="G164" s="32">
        <v>0.80500000000000005</v>
      </c>
    </row>
    <row r="165" spans="1:7" x14ac:dyDescent="0.25">
      <c r="A165" s="45">
        <v>6019</v>
      </c>
      <c r="B165" s="35" t="s">
        <v>294</v>
      </c>
      <c r="C165" s="45">
        <v>93.671000000000006</v>
      </c>
      <c r="D165" s="35" t="s">
        <v>290</v>
      </c>
      <c r="E165" s="32">
        <v>0.19500000000000001</v>
      </c>
      <c r="F165" s="37"/>
      <c r="G165" s="32"/>
    </row>
    <row r="166" spans="1:7" x14ac:dyDescent="0.25">
      <c r="A166" s="14">
        <v>6020</v>
      </c>
      <c r="B166" s="13" t="s">
        <v>295</v>
      </c>
      <c r="C166" s="14"/>
      <c r="D166" s="13"/>
      <c r="E166" s="24"/>
      <c r="F166" s="10" t="str">
        <f>IF(Table19101720[[#This Row],[State Rate]]&gt;0,"437-"&amp;Table19101720[[#This Row],[Contract Code]],"")</f>
        <v>437-6020</v>
      </c>
      <c r="G166" s="24">
        <v>1</v>
      </c>
    </row>
    <row r="167" spans="1:7" x14ac:dyDescent="0.25">
      <c r="A167" s="14">
        <v>6030</v>
      </c>
      <c r="B167" s="13" t="s">
        <v>296</v>
      </c>
      <c r="C167" s="14"/>
      <c r="D167" s="13"/>
      <c r="E167" s="24"/>
      <c r="F167" s="10" t="str">
        <f>IF(Table19101720[[#This Row],[State Rate]]&gt;0,"437-"&amp;Table19101720[[#This Row],[Contract Code]],"")</f>
        <v>437-6030</v>
      </c>
      <c r="G167" s="24">
        <v>1</v>
      </c>
    </row>
    <row r="168" spans="1:7" x14ac:dyDescent="0.25">
      <c r="A168" s="14">
        <v>6036</v>
      </c>
      <c r="B168" s="13" t="s">
        <v>297</v>
      </c>
      <c r="C168" s="14"/>
      <c r="D168" s="13"/>
      <c r="E168" s="24"/>
      <c r="F168" s="10" t="str">
        <f>IF(Table19101720[[#This Row],[State Rate]]&gt;0,"437-"&amp;Table19101720[[#This Row],[Contract Code]],"")</f>
        <v>437-6036</v>
      </c>
      <c r="G168" s="24">
        <v>1</v>
      </c>
    </row>
    <row r="169" spans="1:7" x14ac:dyDescent="0.25">
      <c r="A169" s="75">
        <v>6037</v>
      </c>
      <c r="B169" s="51" t="s">
        <v>298</v>
      </c>
      <c r="C169" s="52"/>
      <c r="D169" s="51"/>
      <c r="E169" s="55"/>
      <c r="F169" s="54" t="str">
        <f>IF(Table19101720[[#This Row],[State Rate]]&gt;0,"437-"&amp;Table19101720[[#This Row],[Contract Code]],"")</f>
        <v>437-6037</v>
      </c>
      <c r="G169" s="53">
        <v>0.89910000000000001</v>
      </c>
    </row>
    <row r="170" spans="1:7" x14ac:dyDescent="0.25">
      <c r="A170" s="75">
        <v>6037</v>
      </c>
      <c r="B170" s="51" t="s">
        <v>298</v>
      </c>
      <c r="C170" s="52">
        <v>93.671000000000006</v>
      </c>
      <c r="D170" s="51" t="s">
        <v>290</v>
      </c>
      <c r="E170" s="53">
        <v>0.1009</v>
      </c>
      <c r="F170" s="62"/>
      <c r="G170" s="55"/>
    </row>
    <row r="171" spans="1:7" x14ac:dyDescent="0.25">
      <c r="A171" s="45">
        <v>6041</v>
      </c>
      <c r="B171" s="35" t="s">
        <v>299</v>
      </c>
      <c r="C171" s="45">
        <v>21.027000000000001</v>
      </c>
      <c r="D171" s="35" t="s">
        <v>66</v>
      </c>
      <c r="E171" s="32">
        <v>0</v>
      </c>
      <c r="F171" s="37" t="str">
        <f>IF(Table19101720[[#This Row],[State Rate]]&gt;0,"437-"&amp;Table19101720[[#This Row],[Contract Code]],"")</f>
        <v/>
      </c>
      <c r="G171" s="32"/>
    </row>
    <row r="172" spans="1:7" x14ac:dyDescent="0.25">
      <c r="A172" s="45">
        <v>6041</v>
      </c>
      <c r="B172" s="35" t="s">
        <v>299</v>
      </c>
      <c r="C172" s="45">
        <v>93.671000000000006</v>
      </c>
      <c r="D172" s="35" t="s">
        <v>290</v>
      </c>
      <c r="E172" s="32">
        <v>1</v>
      </c>
      <c r="F172" s="37" t="str">
        <f>IF(Table19101720[[#This Row],[State Rate]]&gt;0,"437-"&amp;Table19101720[[#This Row],[Contract Code]],"")</f>
        <v/>
      </c>
      <c r="G172" s="32"/>
    </row>
    <row r="173" spans="1:7" x14ac:dyDescent="0.25">
      <c r="A173" s="75">
        <v>6042</v>
      </c>
      <c r="B173" s="51" t="s">
        <v>300</v>
      </c>
      <c r="C173" s="52"/>
      <c r="D173" s="51"/>
      <c r="E173" s="55"/>
      <c r="F173" s="63" t="s">
        <v>407</v>
      </c>
      <c r="G173" s="53">
        <v>0</v>
      </c>
    </row>
    <row r="174" spans="1:7" x14ac:dyDescent="0.25">
      <c r="A174" s="75">
        <v>6042</v>
      </c>
      <c r="B174" s="51" t="s">
        <v>300</v>
      </c>
      <c r="C174" s="52">
        <v>93.671000000000006</v>
      </c>
      <c r="D174" s="51" t="s">
        <v>290</v>
      </c>
      <c r="E174" s="53">
        <v>1</v>
      </c>
      <c r="F174" s="54"/>
      <c r="G174" s="55"/>
    </row>
    <row r="175" spans="1:7" x14ac:dyDescent="0.25">
      <c r="A175" s="14">
        <v>6046</v>
      </c>
      <c r="B175" s="13" t="s">
        <v>301</v>
      </c>
      <c r="C175" s="14"/>
      <c r="D175" s="13"/>
      <c r="E175" s="24"/>
      <c r="F175" s="10" t="str">
        <f>IF(Table19101720[[#This Row],[State Rate]]&gt;0,"437-"&amp;Table19101720[[#This Row],[Contract Code]],"")</f>
        <v>437-6046</v>
      </c>
      <c r="G175" s="24">
        <v>1</v>
      </c>
    </row>
    <row r="176" spans="1:7" x14ac:dyDescent="0.25">
      <c r="A176" s="14">
        <v>6085</v>
      </c>
      <c r="B176" s="13" t="s">
        <v>302</v>
      </c>
      <c r="C176" s="14" t="s">
        <v>303</v>
      </c>
      <c r="D176" s="13" t="s">
        <v>304</v>
      </c>
      <c r="E176" s="24">
        <v>1</v>
      </c>
      <c r="F176" s="10"/>
      <c r="G176" s="24"/>
    </row>
    <row r="177" spans="1:7" x14ac:dyDescent="0.25">
      <c r="A177" s="14">
        <v>6086</v>
      </c>
      <c r="B177" s="13" t="s">
        <v>308</v>
      </c>
      <c r="C177" s="14" t="s">
        <v>303</v>
      </c>
      <c r="D177" s="13" t="s">
        <v>304</v>
      </c>
      <c r="E177" s="24">
        <v>1</v>
      </c>
      <c r="F177" s="10"/>
      <c r="G177" s="24"/>
    </row>
    <row r="178" spans="1:7" x14ac:dyDescent="0.25">
      <c r="A178" s="45">
        <v>6092</v>
      </c>
      <c r="B178" s="35" t="s">
        <v>312</v>
      </c>
      <c r="C178" s="45"/>
      <c r="D178" s="35"/>
      <c r="E178" s="32"/>
      <c r="F178" s="10" t="str">
        <f>IF(Table19101720[[#This Row],[State Rate]]&gt;0,"433-"&amp;Table19101720[[#This Row],[Contract Code]],"")</f>
        <v>433-6092</v>
      </c>
      <c r="G178" s="32">
        <v>0.90290000000000004</v>
      </c>
    </row>
    <row r="179" spans="1:7" x14ac:dyDescent="0.25">
      <c r="A179" s="45">
        <v>6092</v>
      </c>
      <c r="B179" s="35" t="s">
        <v>312</v>
      </c>
      <c r="C179" s="45" t="s">
        <v>306</v>
      </c>
      <c r="D179" s="35" t="s">
        <v>307</v>
      </c>
      <c r="E179" s="32">
        <v>9.7100000000000006E-2</v>
      </c>
      <c r="F179" s="10" t="str">
        <f>IF(Table19101720[[#This Row],[State Rate]]&gt;0,"433-"&amp;Table19101720[[#This Row],[Contract Code]],"")</f>
        <v/>
      </c>
      <c r="G179" s="32"/>
    </row>
    <row r="180" spans="1:7" x14ac:dyDescent="0.25">
      <c r="A180" s="75">
        <v>6093</v>
      </c>
      <c r="B180" s="51" t="s">
        <v>313</v>
      </c>
      <c r="C180" s="52"/>
      <c r="D180" s="51"/>
      <c r="E180" s="55"/>
      <c r="F180" s="10" t="s">
        <v>314</v>
      </c>
      <c r="G180" s="53">
        <v>0.52539999999999998</v>
      </c>
    </row>
    <row r="181" spans="1:7" x14ac:dyDescent="0.25">
      <c r="A181" s="75">
        <v>6093</v>
      </c>
      <c r="B181" s="51" t="s">
        <v>313</v>
      </c>
      <c r="C181" s="52" t="s">
        <v>306</v>
      </c>
      <c r="D181" s="51" t="s">
        <v>307</v>
      </c>
      <c r="E181" s="53">
        <v>0.47460000000000002</v>
      </c>
      <c r="F181" s="10" t="str">
        <f>IF(Table19101720[[#This Row],[State Rate]]&gt;0,"433-"&amp;Table19101720[[#This Row],[Contract Code]],"")</f>
        <v/>
      </c>
      <c r="G181" s="55"/>
    </row>
    <row r="182" spans="1:7" ht="15.75" x14ac:dyDescent="0.3">
      <c r="A182" s="14">
        <v>6098</v>
      </c>
      <c r="B182" s="82" t="s">
        <v>408</v>
      </c>
      <c r="C182" s="14"/>
      <c r="D182" s="13"/>
      <c r="E182" s="24"/>
      <c r="F182" s="10" t="str">
        <f>IF(Table19101720[[#This Row],[State Rate]]&gt;0,"433-"&amp;Table19101720[[#This Row],[Contract Code]],"")</f>
        <v>433-6098</v>
      </c>
      <c r="G182" s="24">
        <v>1</v>
      </c>
    </row>
    <row r="183" spans="1:7" x14ac:dyDescent="0.25">
      <c r="A183" s="14">
        <v>6110</v>
      </c>
      <c r="B183" s="13" t="s">
        <v>332</v>
      </c>
      <c r="C183" s="64"/>
      <c r="D183" s="13"/>
      <c r="E183" s="24"/>
      <c r="F183" s="10" t="str">
        <f>IF(Table19101720[[#This Row],[State Rate]]&gt;0,"433-"&amp;Table19101720[[#This Row],[Contract Code]],"")</f>
        <v>433-6110</v>
      </c>
      <c r="G183" s="24">
        <v>1</v>
      </c>
    </row>
    <row r="184" spans="1:7" x14ac:dyDescent="0.25">
      <c r="A184" s="14">
        <v>6115</v>
      </c>
      <c r="B184" s="13" t="s">
        <v>335</v>
      </c>
      <c r="C184" s="64"/>
      <c r="D184" s="13"/>
      <c r="E184" s="24"/>
      <c r="F184" s="10" t="str">
        <f>IF(Table19101720[[#This Row],[State Rate]]&gt;0,"433-"&amp;Table19101720[[#This Row],[Contract Code]],"")</f>
        <v>433-6115</v>
      </c>
      <c r="G184" s="24">
        <v>1</v>
      </c>
    </row>
    <row r="185" spans="1:7" x14ac:dyDescent="0.25">
      <c r="A185" s="84">
        <v>6530</v>
      </c>
      <c r="B185" s="48" t="s">
        <v>336</v>
      </c>
      <c r="C185" s="45"/>
      <c r="D185" s="35"/>
      <c r="E185" s="32"/>
      <c r="F185" s="49" t="str">
        <f>IF(Table19101720[[#This Row],[State Rate]]&gt;0,"437-"&amp;Table19101720[[#This Row],[Contract Code]],"")</f>
        <v>437-6530</v>
      </c>
      <c r="G185" s="32">
        <v>0.82040000000000002</v>
      </c>
    </row>
    <row r="186" spans="1:7" x14ac:dyDescent="0.25">
      <c r="A186" s="84">
        <v>6530</v>
      </c>
      <c r="B186" s="48" t="s">
        <v>336</v>
      </c>
      <c r="C186" s="45" t="s">
        <v>154</v>
      </c>
      <c r="D186" s="35" t="s">
        <v>160</v>
      </c>
      <c r="E186" s="32">
        <v>0.17960000000000001</v>
      </c>
      <c r="F186" s="46"/>
      <c r="G186" s="32"/>
    </row>
    <row r="187" spans="1:7" x14ac:dyDescent="0.25">
      <c r="A187" s="84">
        <v>6530</v>
      </c>
      <c r="B187" s="48" t="s">
        <v>336</v>
      </c>
      <c r="C187" s="45" t="s">
        <v>74</v>
      </c>
      <c r="D187" s="35" t="s">
        <v>337</v>
      </c>
      <c r="E187" s="32">
        <v>0</v>
      </c>
      <c r="F187" s="49"/>
      <c r="G187" s="32"/>
    </row>
    <row r="188" spans="1:7" x14ac:dyDescent="0.25">
      <c r="A188" s="14">
        <v>6821</v>
      </c>
      <c r="B188" s="13" t="s">
        <v>338</v>
      </c>
      <c r="C188" s="14"/>
      <c r="D188" s="13"/>
      <c r="E188" s="24"/>
      <c r="F188" s="10" t="str">
        <f>IF(Table19101720[[#This Row],[State Rate]]&gt;0,"437-"&amp;Table19101720[[#This Row],[Contract Code]],"")</f>
        <v>437-6821</v>
      </c>
      <c r="G188" s="24">
        <v>1</v>
      </c>
    </row>
    <row r="189" spans="1:7" x14ac:dyDescent="0.25">
      <c r="A189" s="14">
        <v>6822</v>
      </c>
      <c r="B189" s="13" t="s">
        <v>338</v>
      </c>
      <c r="C189" s="14"/>
      <c r="D189" s="13"/>
      <c r="E189" s="24"/>
      <c r="F189" s="10" t="str">
        <f>IF(Table19101720[[#This Row],[State Rate]]&gt;0,"437-"&amp;Table19101720[[#This Row],[Contract Code]],"")</f>
        <v>437-6822</v>
      </c>
      <c r="G189" s="24">
        <v>1</v>
      </c>
    </row>
    <row r="190" spans="1:7" x14ac:dyDescent="0.25">
      <c r="A190" s="84">
        <v>6823</v>
      </c>
      <c r="B190" s="26" t="s">
        <v>338</v>
      </c>
      <c r="C190" s="42"/>
      <c r="D190" s="28"/>
      <c r="E190" s="29"/>
      <c r="F190" s="30" t="str">
        <f>IF(Table19101720[[#This Row],[State Rate]]&gt;0,"437-"&amp;Table19101720[[#This Row],[Contract Code]],"")</f>
        <v>437-6823</v>
      </c>
      <c r="G190" s="32">
        <v>0.37190000000000001</v>
      </c>
    </row>
    <row r="191" spans="1:7" x14ac:dyDescent="0.25">
      <c r="A191" s="84">
        <v>6823</v>
      </c>
      <c r="B191" s="26" t="s">
        <v>338</v>
      </c>
      <c r="C191" s="42">
        <v>93.658000000000001</v>
      </c>
      <c r="D191" s="28" t="s">
        <v>193</v>
      </c>
      <c r="E191" s="32">
        <v>0.30559999999999998</v>
      </c>
      <c r="F191" s="33" t="str">
        <f>IF(Table19101720[[#This Row],[State Rate]]&gt;0,"437-"&amp;Table19101720[[#This Row],[Contract Code]],"")</f>
        <v/>
      </c>
      <c r="G191" s="29"/>
    </row>
    <row r="192" spans="1:7" x14ac:dyDescent="0.25">
      <c r="A192" s="84">
        <v>6823</v>
      </c>
      <c r="B192" s="26" t="s">
        <v>338</v>
      </c>
      <c r="C192" s="42">
        <v>93.659000000000006</v>
      </c>
      <c r="D192" s="28" t="s">
        <v>216</v>
      </c>
      <c r="E192" s="32">
        <v>0.23269999999999999</v>
      </c>
      <c r="F192" s="30" t="str">
        <f>IF(Table19101720[[#This Row],[State Rate]]&gt;0,"437-"&amp;Table19101720[[#This Row],[Contract Code]],"")</f>
        <v/>
      </c>
      <c r="G192" s="29"/>
    </row>
    <row r="193" spans="1:7" x14ac:dyDescent="0.25">
      <c r="A193" s="84">
        <v>6823</v>
      </c>
      <c r="B193" s="26" t="s">
        <v>338</v>
      </c>
      <c r="C193" s="45">
        <v>93.09</v>
      </c>
      <c r="D193" s="28" t="s">
        <v>209</v>
      </c>
      <c r="E193" s="32">
        <v>8.9800000000000005E-2</v>
      </c>
      <c r="F193" s="30" t="str">
        <f>IF(Table19101720[[#This Row],[State Rate]]&gt;0,"437-"&amp;Table19101720[[#This Row],[Contract Code]],"")</f>
        <v/>
      </c>
      <c r="G193" s="29"/>
    </row>
    <row r="194" spans="1:7" x14ac:dyDescent="0.25">
      <c r="A194" s="14">
        <v>6824</v>
      </c>
      <c r="B194" s="13" t="s">
        <v>339</v>
      </c>
      <c r="C194" s="14"/>
      <c r="D194" s="13"/>
      <c r="E194" s="24"/>
      <c r="F194" s="10" t="str">
        <f>IF(Table19101720[[#This Row],[State Rate]]&gt;0,"437-"&amp;Table19101720[[#This Row],[Contract Code]],"")</f>
        <v>437-6824</v>
      </c>
      <c r="G194" s="24">
        <v>1</v>
      </c>
    </row>
    <row r="195" spans="1:7" x14ac:dyDescent="0.25">
      <c r="A195" s="84">
        <v>6825</v>
      </c>
      <c r="B195" s="26" t="s">
        <v>340</v>
      </c>
      <c r="C195" s="42"/>
      <c r="D195" s="28"/>
      <c r="E195" s="29"/>
      <c r="F195" s="30" t="str">
        <f>IF(Table19101720[[#This Row],[State Rate]]&gt;0,"437-"&amp;Table19101720[[#This Row],[Contract Code]],"")</f>
        <v>437-6825</v>
      </c>
      <c r="G195" s="32">
        <v>0.2777</v>
      </c>
    </row>
    <row r="196" spans="1:7" x14ac:dyDescent="0.25">
      <c r="A196" s="84">
        <v>6825</v>
      </c>
      <c r="B196" s="26" t="s">
        <v>340</v>
      </c>
      <c r="C196" s="42">
        <v>93.658000000000001</v>
      </c>
      <c r="D196" s="28" t="s">
        <v>193</v>
      </c>
      <c r="E196" s="32">
        <v>0.27510000000000001</v>
      </c>
      <c r="F196" s="33" t="str">
        <f>IF(Table19101720[[#This Row],[State Rate]]&gt;0,"437-"&amp;Table19101720[[#This Row],[Contract Code]],"")</f>
        <v/>
      </c>
      <c r="G196" s="29"/>
    </row>
    <row r="197" spans="1:7" x14ac:dyDescent="0.25">
      <c r="A197" s="84">
        <v>6825</v>
      </c>
      <c r="B197" s="26" t="s">
        <v>340</v>
      </c>
      <c r="C197" s="42">
        <v>93.659000000000006</v>
      </c>
      <c r="D197" s="28" t="s">
        <v>216</v>
      </c>
      <c r="E197" s="32">
        <v>0.38700000000000001</v>
      </c>
      <c r="F197" s="30" t="str">
        <f>IF(Table19101720[[#This Row],[State Rate]]&gt;0,"437-"&amp;Table19101720[[#This Row],[Contract Code]],"")</f>
        <v/>
      </c>
      <c r="G197" s="29"/>
    </row>
    <row r="198" spans="1:7" x14ac:dyDescent="0.25">
      <c r="A198" s="84">
        <v>6825</v>
      </c>
      <c r="B198" s="26" t="s">
        <v>340</v>
      </c>
      <c r="C198" s="45">
        <v>93.09</v>
      </c>
      <c r="D198" s="28" t="s">
        <v>209</v>
      </c>
      <c r="E198" s="32">
        <v>6.0199999999999997E-2</v>
      </c>
      <c r="F198" s="30" t="str">
        <f>IF(Table19101720[[#This Row],[State Rate]]&gt;0,"437-"&amp;Table19101720[[#This Row],[Contract Code]],"")</f>
        <v/>
      </c>
      <c r="G198" s="29"/>
    </row>
    <row r="199" spans="1:7" x14ac:dyDescent="0.25">
      <c r="A199" s="14">
        <v>6826</v>
      </c>
      <c r="B199" s="13" t="s">
        <v>409</v>
      </c>
      <c r="C199" s="14">
        <v>93.602999999999994</v>
      </c>
      <c r="D199" s="13" t="s">
        <v>410</v>
      </c>
      <c r="E199" s="24">
        <v>1</v>
      </c>
      <c r="F199" s="47" t="str">
        <f>IF(Table19101720[[#This Row],[State Rate]]&gt;0,"437-"&amp;Table19101720[[#This Row],[Contract Code]],"")</f>
        <v/>
      </c>
      <c r="G199" s="24"/>
    </row>
    <row r="200" spans="1:7" x14ac:dyDescent="0.25">
      <c r="A200" s="14">
        <v>7008</v>
      </c>
      <c r="B200" s="13" t="s">
        <v>341</v>
      </c>
      <c r="C200" s="14" t="s">
        <v>74</v>
      </c>
      <c r="D200" s="13" t="s">
        <v>337</v>
      </c>
      <c r="E200" s="24">
        <v>1</v>
      </c>
      <c r="F200" s="10" t="str">
        <f>IF(Table19101720[[#This Row],[State Rate]]&gt;0,"437-"&amp;Table19101720[[#This Row],[Contract Code]],"")</f>
        <v/>
      </c>
      <c r="G200" s="24"/>
    </row>
    <row r="201" spans="1:7" x14ac:dyDescent="0.25">
      <c r="A201" s="14">
        <v>7035</v>
      </c>
      <c r="B201" s="13" t="s">
        <v>342</v>
      </c>
      <c r="C201" s="14">
        <v>93.582999999999998</v>
      </c>
      <c r="D201" s="13" t="s">
        <v>343</v>
      </c>
      <c r="E201" s="24">
        <v>1</v>
      </c>
      <c r="F201" s="10" t="str">
        <f>IF(Table19101720[[#This Row],[State Rate]]&gt;0,"437-"&amp;Table19101720[[#This Row],[Contract Code]],"")</f>
        <v/>
      </c>
      <c r="G201" s="24"/>
    </row>
    <row r="202" spans="1:7" x14ac:dyDescent="0.25">
      <c r="A202" s="14">
        <v>7041</v>
      </c>
      <c r="B202" s="13" t="s">
        <v>344</v>
      </c>
      <c r="C202" s="14">
        <v>93.566000000000003</v>
      </c>
      <c r="D202" s="13" t="s">
        <v>11</v>
      </c>
      <c r="E202" s="24">
        <v>1</v>
      </c>
      <c r="F202" s="10" t="str">
        <f>IF(Table19101720[[#This Row],[State Rate]]&gt;0,"437-"&amp;Table19101720[[#This Row],[Contract Code]],"")</f>
        <v/>
      </c>
      <c r="G202" s="24"/>
    </row>
    <row r="203" spans="1:7" x14ac:dyDescent="0.25">
      <c r="A203" s="14">
        <v>7051</v>
      </c>
      <c r="B203" s="13" t="s">
        <v>345</v>
      </c>
      <c r="C203" s="14">
        <v>93.566000000000003</v>
      </c>
      <c r="D203" s="13" t="s">
        <v>11</v>
      </c>
      <c r="E203" s="24">
        <v>1</v>
      </c>
      <c r="F203" s="10" t="str">
        <f>IF(Table19101720[[#This Row],[State Rate]]&gt;0,"437-"&amp;Table19101720[[#This Row],[Contract Code]],"")</f>
        <v/>
      </c>
      <c r="G203" s="24"/>
    </row>
    <row r="204" spans="1:7" x14ac:dyDescent="0.25">
      <c r="A204" s="14">
        <v>7056</v>
      </c>
      <c r="B204" s="13" t="s">
        <v>346</v>
      </c>
      <c r="C204" s="14" t="s">
        <v>10</v>
      </c>
      <c r="D204" s="13" t="s">
        <v>11</v>
      </c>
      <c r="E204" s="24">
        <v>1</v>
      </c>
      <c r="F204" s="10" t="str">
        <f>IF(Table19101720[[#This Row],[State Rate]]&gt;0,"437-"&amp;Table19101720[[#This Row],[Contract Code]],"")</f>
        <v/>
      </c>
      <c r="G204" s="24"/>
    </row>
    <row r="205" spans="1:7" x14ac:dyDescent="0.25">
      <c r="A205" s="14">
        <v>7060</v>
      </c>
      <c r="B205" s="13" t="s">
        <v>353</v>
      </c>
      <c r="C205" s="14">
        <v>93.566000000000003</v>
      </c>
      <c r="D205" s="13" t="s">
        <v>11</v>
      </c>
      <c r="E205" s="24">
        <v>1</v>
      </c>
      <c r="F205" s="10" t="str">
        <f>IF(Table19101720[[#This Row],[State Rate]]&gt;0,"437-"&amp;Table19101720[[#This Row],[Contract Code]],"")</f>
        <v/>
      </c>
      <c r="G205" s="24"/>
    </row>
    <row r="206" spans="1:7" x14ac:dyDescent="0.25">
      <c r="A206" s="14">
        <v>7064</v>
      </c>
      <c r="B206" s="13" t="s">
        <v>362</v>
      </c>
      <c r="C206" s="14">
        <v>93.566000000000003</v>
      </c>
      <c r="D206" s="13" t="s">
        <v>11</v>
      </c>
      <c r="E206" s="24">
        <v>1</v>
      </c>
      <c r="F206" s="10" t="str">
        <f>IF(Table19101720[[#This Row],[State Rate]]&gt;0,"437-"&amp;Table19101720[[#This Row],[Contract Code]],"")</f>
        <v/>
      </c>
      <c r="G206" s="24"/>
    </row>
    <row r="207" spans="1:7" x14ac:dyDescent="0.25">
      <c r="A207" s="14">
        <v>7065</v>
      </c>
      <c r="B207" s="13" t="s">
        <v>363</v>
      </c>
      <c r="C207" s="14">
        <v>93.566000000000003</v>
      </c>
      <c r="D207" s="13" t="s">
        <v>11</v>
      </c>
      <c r="E207" s="24">
        <v>1</v>
      </c>
      <c r="F207" s="10" t="str">
        <f>IF(Table19101720[[#This Row],[State Rate]]&gt;0,"437-"&amp;Table19101720[[#This Row],[Contract Code]],"")</f>
        <v/>
      </c>
      <c r="G207" s="24"/>
    </row>
    <row r="208" spans="1:7" x14ac:dyDescent="0.25">
      <c r="A208" s="14">
        <v>7066</v>
      </c>
      <c r="B208" s="13" t="s">
        <v>365</v>
      </c>
      <c r="C208" s="14">
        <v>93.566000000000003</v>
      </c>
      <c r="D208" s="13" t="s">
        <v>11</v>
      </c>
      <c r="E208" s="24">
        <v>1</v>
      </c>
      <c r="F208" s="10" t="str">
        <f>IF(Table19101720[[#This Row],[State Rate]]&gt;0,"437-"&amp;Table19101720[[#This Row],[Contract Code]],"")</f>
        <v/>
      </c>
      <c r="G208" s="24"/>
    </row>
    <row r="209" spans="1:7" x14ac:dyDescent="0.25">
      <c r="A209" s="14">
        <v>7067</v>
      </c>
      <c r="B209" s="13" t="s">
        <v>365</v>
      </c>
      <c r="C209" s="14">
        <v>93.566000000000003</v>
      </c>
      <c r="D209" s="13" t="s">
        <v>11</v>
      </c>
      <c r="E209" s="24">
        <v>1</v>
      </c>
      <c r="F209" s="10" t="str">
        <f>IF(Table19101720[[#This Row],[State Rate]]&gt;0,"437-"&amp;Table19101720[[#This Row],[Contract Code]],"")</f>
        <v/>
      </c>
      <c r="G209" s="24"/>
    </row>
    <row r="210" spans="1:7" x14ac:dyDescent="0.25">
      <c r="A210" s="14">
        <v>7068</v>
      </c>
      <c r="B210" s="13" t="s">
        <v>366</v>
      </c>
      <c r="C210" s="14">
        <v>93.566000000000003</v>
      </c>
      <c r="D210" s="13" t="s">
        <v>11</v>
      </c>
      <c r="E210" s="24">
        <v>1</v>
      </c>
      <c r="F210" s="10" t="str">
        <f>IF(Table19101720[[#This Row],[State Rate]]&gt;0,"437-"&amp;Table19101720[[#This Row],[Contract Code]],"")</f>
        <v/>
      </c>
      <c r="G210" s="24"/>
    </row>
    <row r="211" spans="1:7" x14ac:dyDescent="0.25">
      <c r="A211" s="14">
        <v>7069</v>
      </c>
      <c r="B211" s="13" t="s">
        <v>411</v>
      </c>
      <c r="C211" s="14">
        <v>93.566000000000003</v>
      </c>
      <c r="D211" s="13" t="s">
        <v>160</v>
      </c>
      <c r="E211" s="24">
        <v>1</v>
      </c>
      <c r="F211" s="47" t="str">
        <f>IF(Table19101720[[#This Row],[State Rate]]&gt;0,"437-"&amp;Table19101720[[#This Row],[Contract Code]],"")</f>
        <v/>
      </c>
      <c r="G211" s="24"/>
    </row>
    <row r="212" spans="1:7" x14ac:dyDescent="0.25">
      <c r="A212" s="14">
        <v>7071</v>
      </c>
      <c r="B212" s="13" t="s">
        <v>367</v>
      </c>
      <c r="C212" s="14" t="s">
        <v>10</v>
      </c>
      <c r="D212" s="13" t="s">
        <v>11</v>
      </c>
      <c r="E212" s="24">
        <v>1</v>
      </c>
      <c r="F212" s="10" t="str">
        <f>IF(Table19101720[[#This Row],[State Rate]]&gt;0,"437-"&amp;Table19101720[[#This Row],[Contract Code]],"")</f>
        <v/>
      </c>
      <c r="G212" s="24"/>
    </row>
    <row r="213" spans="1:7" x14ac:dyDescent="0.25">
      <c r="A213" s="14">
        <v>7072</v>
      </c>
      <c r="B213" s="13" t="s">
        <v>370</v>
      </c>
      <c r="C213" s="14">
        <v>93.566000000000003</v>
      </c>
      <c r="D213" s="13" t="s">
        <v>11</v>
      </c>
      <c r="E213" s="24">
        <v>1</v>
      </c>
      <c r="F213" s="10" t="str">
        <f>IF(Table19101720[[#This Row],[State Rate]]&gt;0,"437-"&amp;Table19101720[[#This Row],[Contract Code]],"")</f>
        <v/>
      </c>
      <c r="G213" s="24"/>
    </row>
    <row r="214" spans="1:7" x14ac:dyDescent="0.25">
      <c r="A214" s="14">
        <v>7301</v>
      </c>
      <c r="B214" s="13" t="s">
        <v>373</v>
      </c>
      <c r="C214" s="14">
        <v>93.566000000000003</v>
      </c>
      <c r="D214" s="13" t="s">
        <v>11</v>
      </c>
      <c r="E214" s="24">
        <v>1</v>
      </c>
      <c r="F214" s="10" t="str">
        <f>IF(Table19101720[[#This Row],[State Rate]]&gt;0,"437-"&amp;Table19101720[[#This Row],[Contract Code]],"")</f>
        <v/>
      </c>
      <c r="G214" s="24"/>
    </row>
    <row r="215" spans="1:7" x14ac:dyDescent="0.25">
      <c r="A215" s="14">
        <v>7477</v>
      </c>
      <c r="B215" s="13" t="s">
        <v>378</v>
      </c>
      <c r="C215" s="14" t="s">
        <v>31</v>
      </c>
      <c r="D215" s="13" t="s">
        <v>394</v>
      </c>
      <c r="E215" s="24">
        <v>1</v>
      </c>
      <c r="F215" s="10" t="str">
        <f>IF(Table19101720[[#This Row],[State Rate]]&gt;0,"437-"&amp;Table19101720[[#This Row],[Contract Code]],"")</f>
        <v/>
      </c>
      <c r="G215" s="24"/>
    </row>
    <row r="216" spans="1:7" x14ac:dyDescent="0.25">
      <c r="A216" s="14">
        <v>7482</v>
      </c>
      <c r="B216" s="13" t="s">
        <v>379</v>
      </c>
      <c r="C216" s="14">
        <v>93.563000000000002</v>
      </c>
      <c r="D216" s="13" t="s">
        <v>394</v>
      </c>
      <c r="E216" s="24">
        <v>1</v>
      </c>
      <c r="F216" s="10" t="str">
        <f>IF(Table19101720[[#This Row],[State Rate]]&gt;0,"437-"&amp;Table19101720[[#This Row],[Contract Code]],"")</f>
        <v/>
      </c>
      <c r="G216" s="24"/>
    </row>
    <row r="217" spans="1:7" x14ac:dyDescent="0.25">
      <c r="A217" s="14">
        <v>7502</v>
      </c>
      <c r="B217" s="13" t="s">
        <v>380</v>
      </c>
      <c r="C217" s="14"/>
      <c r="D217" s="13"/>
      <c r="E217" s="24">
        <v>0</v>
      </c>
      <c r="F217" s="10" t="str">
        <f>IF(Table19101720[[#This Row],[State Rate]]&gt;0,"437-"&amp;Table19101720[[#This Row],[Contract Code]],"")</f>
        <v>437-7502</v>
      </c>
      <c r="G217" s="24">
        <v>1</v>
      </c>
    </row>
    <row r="218" spans="1:7" x14ac:dyDescent="0.25">
      <c r="A218" s="14">
        <v>7506</v>
      </c>
      <c r="B218" s="13" t="s">
        <v>381</v>
      </c>
      <c r="C218" s="14">
        <v>93.563000000000002</v>
      </c>
      <c r="D218" s="13" t="s">
        <v>394</v>
      </c>
      <c r="E218" s="24">
        <v>1</v>
      </c>
      <c r="F218" s="10" t="str">
        <f>IF(Table19101720[[#This Row],[State Rate]]&gt;0,"437-"&amp;Table19101720[[#This Row],[Contract Code]],"")</f>
        <v/>
      </c>
      <c r="G218" s="24"/>
    </row>
    <row r="219" spans="1:7" x14ac:dyDescent="0.25">
      <c r="A219" s="14">
        <v>7507</v>
      </c>
      <c r="B219" s="13" t="s">
        <v>382</v>
      </c>
      <c r="C219" s="14"/>
      <c r="D219" s="13"/>
      <c r="E219" s="24"/>
      <c r="F219" s="10" t="str">
        <f>IF(Table19101720[[#This Row],[State Rate]]&gt;0,"437-"&amp;Table19101720[[#This Row],[Contract Code]],"")</f>
        <v>437-7507</v>
      </c>
      <c r="G219" s="24">
        <v>1</v>
      </c>
    </row>
    <row r="220" spans="1:7" x14ac:dyDescent="0.25">
      <c r="A220" s="14">
        <v>7606</v>
      </c>
      <c r="B220" s="13" t="s">
        <v>383</v>
      </c>
      <c r="C220" s="14"/>
      <c r="D220" s="13"/>
      <c r="E220" s="24"/>
      <c r="F220" s="10" t="str">
        <f>IF(Table19101720[[#This Row],[State Rate]]&gt;0,"437-"&amp;Table19101720[[#This Row],[Contract Code]],"")</f>
        <v>437-7606</v>
      </c>
      <c r="G220" s="24">
        <v>1</v>
      </c>
    </row>
    <row r="221" spans="1:7" x14ac:dyDescent="0.25">
      <c r="A221" s="14">
        <v>7622</v>
      </c>
      <c r="B221" s="13" t="s">
        <v>384</v>
      </c>
      <c r="C221" s="14">
        <v>93.563000000000002</v>
      </c>
      <c r="D221" s="13" t="s">
        <v>394</v>
      </c>
      <c r="E221" s="24">
        <v>1</v>
      </c>
      <c r="F221" s="10" t="str">
        <f>IF(Table19101720[[#This Row],[State Rate]]&gt;0,"437-"&amp;Table19101720[[#This Row],[Contract Code]],"")</f>
        <v/>
      </c>
      <c r="G221" s="24"/>
    </row>
    <row r="222" spans="1:7" x14ac:dyDescent="0.25">
      <c r="A222" s="14">
        <v>7623</v>
      </c>
      <c r="B222" s="13" t="s">
        <v>412</v>
      </c>
      <c r="C222" s="14">
        <v>96.563000000000002</v>
      </c>
      <c r="D222" s="13" t="s">
        <v>394</v>
      </c>
      <c r="E222" s="24">
        <v>1</v>
      </c>
      <c r="F222" s="47" t="str">
        <f>IF(Table19101720[[#This Row],[State Rate]]&gt;0,"437-"&amp;Table19101720[[#This Row],[Contract Code]],"")</f>
        <v/>
      </c>
      <c r="G222" s="24"/>
    </row>
    <row r="223" spans="1:7" x14ac:dyDescent="0.25">
      <c r="A223" s="14">
        <v>7703</v>
      </c>
      <c r="B223" s="13" t="s">
        <v>389</v>
      </c>
      <c r="C223" s="14" t="s">
        <v>390</v>
      </c>
      <c r="D223" s="13" t="s">
        <v>391</v>
      </c>
      <c r="E223" s="24">
        <v>1</v>
      </c>
      <c r="F223" s="10" t="str">
        <f>IF(Table19101720[[#This Row],[State Rate]]&gt;0,"437-"&amp;Table19101720[[#This Row],[Contract Code]],"")</f>
        <v/>
      </c>
      <c r="G223" s="24"/>
    </row>
    <row r="224" spans="1:7" x14ac:dyDescent="0.25">
      <c r="A224" s="14">
        <v>7706</v>
      </c>
      <c r="B224" s="13" t="s">
        <v>392</v>
      </c>
      <c r="C224" s="14">
        <v>93.563999999999993</v>
      </c>
      <c r="D224" s="13" t="s">
        <v>395</v>
      </c>
      <c r="E224" s="24">
        <v>1</v>
      </c>
      <c r="F224" s="10" t="str">
        <f>IF(Table19101720[[#This Row],[State Rate]]&gt;0,"437-"&amp;Table19101720[[#This Row],[Contract Code]],"")</f>
        <v/>
      </c>
      <c r="G224" s="24"/>
    </row>
    <row r="225" spans="1:7" x14ac:dyDescent="0.25">
      <c r="A225" s="14">
        <v>7707</v>
      </c>
      <c r="B225" s="13" t="s">
        <v>393</v>
      </c>
      <c r="C225" s="14">
        <v>93.563999999999993</v>
      </c>
      <c r="D225" s="13" t="s">
        <v>395</v>
      </c>
      <c r="E225" s="24">
        <v>1</v>
      </c>
      <c r="F225" s="10" t="str">
        <f>IF(Table19101720[[#This Row],[State Rate]]&gt;0,"437-"&amp;Table19101720[[#This Row],[Contract Code]],"")</f>
        <v/>
      </c>
      <c r="G225" s="24"/>
    </row>
    <row r="226" spans="1:7" x14ac:dyDescent="0.25">
      <c r="A226" s="64" t="s">
        <v>8</v>
      </c>
      <c r="B226" s="13" t="s">
        <v>9</v>
      </c>
      <c r="C226" s="14" t="s">
        <v>10</v>
      </c>
      <c r="D226" s="13" t="s">
        <v>11</v>
      </c>
      <c r="E226" s="24">
        <v>1</v>
      </c>
      <c r="F226" s="24" t="str">
        <f>IF(Table19101720[[#This Row],[State Rate]]&gt;0,"437-"&amp;Table19101720[[#This Row],[Contract Code]],"")</f>
        <v/>
      </c>
      <c r="G226" s="24"/>
    </row>
    <row r="227" spans="1:7" x14ac:dyDescent="0.25">
      <c r="A227" s="64" t="s">
        <v>12</v>
      </c>
      <c r="B227" s="13" t="s">
        <v>13</v>
      </c>
      <c r="C227" s="14" t="s">
        <v>10</v>
      </c>
      <c r="D227" s="13" t="s">
        <v>11</v>
      </c>
      <c r="E227" s="24">
        <v>1</v>
      </c>
      <c r="F227" s="24" t="str">
        <f>IF(Table19101720[[#This Row],[State Rate]]&gt;0,"437-"&amp;Table19101720[[#This Row],[Contract Code]],"")</f>
        <v/>
      </c>
      <c r="G227" s="24"/>
    </row>
    <row r="228" spans="1:7" x14ac:dyDescent="0.25">
      <c r="A228" s="14" t="s">
        <v>14</v>
      </c>
      <c r="B228" s="13" t="s">
        <v>15</v>
      </c>
      <c r="C228" s="14">
        <v>93.558000000000007</v>
      </c>
      <c r="D228" s="13" t="s">
        <v>16</v>
      </c>
      <c r="E228" s="24">
        <v>1</v>
      </c>
      <c r="F228" s="24"/>
      <c r="G228" s="24"/>
    </row>
    <row r="229" spans="1:7" x14ac:dyDescent="0.25">
      <c r="A229" s="64" t="s">
        <v>17</v>
      </c>
      <c r="B229" s="13" t="s">
        <v>18</v>
      </c>
      <c r="C229" s="14"/>
      <c r="D229" s="13"/>
      <c r="E229" s="24"/>
      <c r="F229" s="10" t="str">
        <f>IF(Table19101720[[#This Row],[State Rate]]&gt;0,"437-"&amp;Table19101720[[#This Row],[Contract Code]],"")</f>
        <v>437-0516</v>
      </c>
      <c r="G229" s="24">
        <v>1</v>
      </c>
    </row>
    <row r="230" spans="1:7" x14ac:dyDescent="0.25">
      <c r="A230" s="64" t="s">
        <v>19</v>
      </c>
      <c r="B230" s="13" t="s">
        <v>20</v>
      </c>
      <c r="C230" s="14">
        <v>93.558000000000007</v>
      </c>
      <c r="D230" s="13" t="s">
        <v>16</v>
      </c>
      <c r="E230" s="24">
        <v>1</v>
      </c>
      <c r="F230" s="10" t="str">
        <f>IF(Table19101720[[#This Row],[State Rate]]&gt;0,"437-"&amp;Table19101720[[#This Row],[Contract Code]],"")</f>
        <v/>
      </c>
      <c r="G230" s="24"/>
    </row>
    <row r="231" spans="1:7" x14ac:dyDescent="0.25">
      <c r="A231" s="64" t="s">
        <v>21</v>
      </c>
      <c r="B231" s="13" t="s">
        <v>22</v>
      </c>
      <c r="C231" s="14">
        <v>93.558000000000007</v>
      </c>
      <c r="D231" s="13" t="s">
        <v>16</v>
      </c>
      <c r="E231" s="24">
        <v>1</v>
      </c>
      <c r="F231" s="10"/>
      <c r="G231" s="24"/>
    </row>
    <row r="232" spans="1:7" x14ac:dyDescent="0.25">
      <c r="A232" s="14" t="s">
        <v>23</v>
      </c>
      <c r="B232" s="13" t="s">
        <v>24</v>
      </c>
      <c r="C232" s="14"/>
      <c r="D232" s="13"/>
      <c r="E232" s="24"/>
      <c r="F232" s="10" t="str">
        <f>IF(Table19101720[[#This Row],[State Rate]]&gt;0,"437-"&amp;Table19101720[[#This Row],[Contract Code]],"")</f>
        <v>437-0700C</v>
      </c>
      <c r="G232" s="24">
        <v>1</v>
      </c>
    </row>
    <row r="233" spans="1:7" x14ac:dyDescent="0.25">
      <c r="A233" s="14" t="s">
        <v>25</v>
      </c>
      <c r="B233" s="13" t="s">
        <v>26</v>
      </c>
      <c r="C233" s="14"/>
      <c r="D233" s="13"/>
      <c r="E233" s="24"/>
      <c r="F233" s="10" t="str">
        <f>IF(Table19101720[[#This Row],[State Rate]]&gt;0,"437-"&amp;Table19101720[[#This Row],[Contract Code]],"")</f>
        <v>437-0700S</v>
      </c>
      <c r="G233" s="24">
        <v>1</v>
      </c>
    </row>
    <row r="234" spans="1:7" x14ac:dyDescent="0.25">
      <c r="A234" s="14" t="s">
        <v>27</v>
      </c>
      <c r="B234" s="13" t="s">
        <v>28</v>
      </c>
      <c r="C234" s="14"/>
      <c r="D234" s="13"/>
      <c r="E234" s="24"/>
      <c r="F234" s="10" t="str">
        <f>IF(Table19101720[[#This Row],[State Rate]]&gt;0,"437-"&amp;Table19101720[[#This Row],[Contract Code]],"")</f>
        <v>437-0700W</v>
      </c>
      <c r="G234" s="24">
        <v>1</v>
      </c>
    </row>
    <row r="235" spans="1:7" x14ac:dyDescent="0.25">
      <c r="A235" s="14" t="s">
        <v>29</v>
      </c>
      <c r="B235" s="13" t="s">
        <v>30</v>
      </c>
      <c r="C235" s="14" t="s">
        <v>31</v>
      </c>
      <c r="D235" s="13" t="s">
        <v>394</v>
      </c>
      <c r="E235" s="24">
        <v>1</v>
      </c>
      <c r="F235" s="10" t="str">
        <f>IF(Table19101720[[#This Row],[State Rate]]&gt;0,"437-"&amp;Table19101720[[#This Row],[Contract Code]],"")</f>
        <v/>
      </c>
      <c r="G235" s="24"/>
    </row>
    <row r="236" spans="1:7" x14ac:dyDescent="0.25">
      <c r="A236" s="14" t="s">
        <v>32</v>
      </c>
      <c r="B236" s="13" t="s">
        <v>33</v>
      </c>
      <c r="C236" s="14"/>
      <c r="D236" s="13"/>
      <c r="E236" s="24"/>
      <c r="F236" s="10" t="str">
        <f>IF(Table19101720[[#This Row],[State Rate]]&gt;0,"437-"&amp;Table19101720[[#This Row],[Contract Code]],"")</f>
        <v>437-0702</v>
      </c>
      <c r="G236" s="24">
        <v>1</v>
      </c>
    </row>
    <row r="237" spans="1:7" x14ac:dyDescent="0.25">
      <c r="A237" s="14" t="s">
        <v>34</v>
      </c>
      <c r="B237" s="13" t="s">
        <v>35</v>
      </c>
      <c r="C237" s="14"/>
      <c r="D237" s="13"/>
      <c r="E237" s="24"/>
      <c r="F237" s="10" t="str">
        <f>IF(Table19101720[[#This Row],[State Rate]]&gt;0,"437-"&amp;Table19101720[[#This Row],[Contract Code]],"")</f>
        <v>437-0703</v>
      </c>
      <c r="G237" s="24">
        <v>1</v>
      </c>
    </row>
    <row r="238" spans="1:7" x14ac:dyDescent="0.25">
      <c r="A238" s="14" t="s">
        <v>36</v>
      </c>
      <c r="B238" s="13" t="s">
        <v>37</v>
      </c>
      <c r="C238" s="14">
        <v>93.575000000000003</v>
      </c>
      <c r="D238" s="13" t="s">
        <v>38</v>
      </c>
      <c r="E238" s="24">
        <v>1</v>
      </c>
      <c r="F238" s="10"/>
      <c r="G238" s="24"/>
    </row>
    <row r="239" spans="1:7" x14ac:dyDescent="0.25">
      <c r="A239" s="14" t="s">
        <v>39</v>
      </c>
      <c r="B239" s="13" t="s">
        <v>40</v>
      </c>
      <c r="C239" s="14">
        <v>93.575000000000003</v>
      </c>
      <c r="D239" s="13" t="s">
        <v>38</v>
      </c>
      <c r="E239" s="24">
        <v>1</v>
      </c>
      <c r="F239" s="10"/>
      <c r="G239" s="24"/>
    </row>
    <row r="240" spans="1:7" x14ac:dyDescent="0.25">
      <c r="A240" s="25" t="s">
        <v>41</v>
      </c>
      <c r="B240" s="13" t="s">
        <v>42</v>
      </c>
      <c r="C240" s="14">
        <v>93.575000000000003</v>
      </c>
      <c r="D240" s="13" t="s">
        <v>38</v>
      </c>
      <c r="E240" s="24">
        <v>1</v>
      </c>
      <c r="F240" s="10"/>
      <c r="G240" s="24"/>
    </row>
    <row r="241" spans="1:7" x14ac:dyDescent="0.25">
      <c r="A241" s="14" t="s">
        <v>43</v>
      </c>
      <c r="B241" s="13" t="s">
        <v>44</v>
      </c>
      <c r="C241" s="14" t="s">
        <v>45</v>
      </c>
      <c r="D241" s="13" t="s">
        <v>16</v>
      </c>
      <c r="E241" s="24">
        <v>1</v>
      </c>
      <c r="F241" s="10" t="str">
        <f>IF(Table19101720[[#This Row],[State Rate]]&gt;0,"437-"&amp;Table19101720[[#This Row],[Contract Code]],"")</f>
        <v/>
      </c>
      <c r="G241" s="24"/>
    </row>
    <row r="242" spans="1:7" x14ac:dyDescent="0.25">
      <c r="A242" s="64" t="s">
        <v>46</v>
      </c>
      <c r="B242" s="13" t="s">
        <v>47</v>
      </c>
      <c r="C242" s="14">
        <v>93.575000000000003</v>
      </c>
      <c r="D242" s="13" t="s">
        <v>38</v>
      </c>
      <c r="E242" s="24">
        <v>1</v>
      </c>
      <c r="F242" s="10" t="str">
        <f>IF(Table19101720[[#This Row],[State Rate]]&gt;0,"437-"&amp;Table19101720[[#This Row],[Contract Code]],"")</f>
        <v/>
      </c>
      <c r="G242" s="24"/>
    </row>
    <row r="243" spans="1:7" x14ac:dyDescent="0.25">
      <c r="A243" s="14" t="s">
        <v>48</v>
      </c>
      <c r="B243" s="13" t="s">
        <v>49</v>
      </c>
      <c r="C243" s="14"/>
      <c r="D243" s="13"/>
      <c r="E243" s="24"/>
      <c r="F243" s="10" t="str">
        <f>IF(Table19101720[[#This Row],[State Rate]]&gt;0,"437-"&amp;Table19101720[[#This Row],[Contract Code]],"")</f>
        <v>437-0965</v>
      </c>
      <c r="G243" s="24">
        <v>1</v>
      </c>
    </row>
    <row r="244" spans="1:7" x14ac:dyDescent="0.25">
      <c r="A244" s="14" t="s">
        <v>50</v>
      </c>
      <c r="B244" s="13" t="s">
        <v>51</v>
      </c>
      <c r="C244" s="14"/>
      <c r="D244" s="13"/>
      <c r="E244" s="24"/>
      <c r="F244" s="10" t="str">
        <f>IF(Table19101720[[#This Row],[State Rate]]&gt;0,"437-"&amp;Table19101720[[#This Row],[Contract Code]],"")</f>
        <v>437-0975</v>
      </c>
      <c r="G244" s="24">
        <v>1</v>
      </c>
    </row>
    <row r="245" spans="1:7" x14ac:dyDescent="0.25">
      <c r="A245" s="14" t="s">
        <v>52</v>
      </c>
      <c r="B245" s="13" t="s">
        <v>53</v>
      </c>
      <c r="C245" s="14"/>
      <c r="D245" s="13"/>
      <c r="E245" s="24"/>
      <c r="F245" s="10" t="str">
        <f>IF(Table19101720[[#This Row],[State Rate]]&gt;0,"437-"&amp;Table19101720[[#This Row],[Contract Code]],"")</f>
        <v>437-0980</v>
      </c>
      <c r="G245" s="24">
        <v>1</v>
      </c>
    </row>
    <row r="246" spans="1:7" x14ac:dyDescent="0.25">
      <c r="A246" s="88" t="s">
        <v>57</v>
      </c>
      <c r="B246" s="60" t="s">
        <v>55</v>
      </c>
      <c r="C246" s="65"/>
      <c r="D246" s="51"/>
      <c r="E246" s="55"/>
      <c r="F246" s="66" t="str">
        <f>IF(Table19101720[[#This Row],[State Rate]]&gt;0,"437-"&amp;Table19101720[[#This Row],[Contract Code]],"")</f>
        <v>437-1008A</v>
      </c>
      <c r="G246" s="67">
        <v>0.1129</v>
      </c>
    </row>
    <row r="247" spans="1:7" x14ac:dyDescent="0.25">
      <c r="A247" s="88" t="s">
        <v>57</v>
      </c>
      <c r="B247" s="60" t="s">
        <v>55</v>
      </c>
      <c r="C247" s="65" t="s">
        <v>60</v>
      </c>
      <c r="D247" s="51" t="s">
        <v>56</v>
      </c>
      <c r="E247" s="53">
        <v>0.53900000000000003</v>
      </c>
      <c r="F247" s="62" t="str">
        <f>IF(Table19101720[[#This Row],[State Rate]]&gt;0,"437-"&amp;Table19101720[[#This Row],[Contract Code]],"")</f>
        <v/>
      </c>
      <c r="G247" s="68"/>
    </row>
    <row r="248" spans="1:7" x14ac:dyDescent="0.25">
      <c r="A248" s="88" t="s">
        <v>57</v>
      </c>
      <c r="B248" s="60" t="s">
        <v>55</v>
      </c>
      <c r="C248" s="65" t="s">
        <v>45</v>
      </c>
      <c r="D248" s="51" t="s">
        <v>16</v>
      </c>
      <c r="E248" s="53">
        <v>0.34810000000000002</v>
      </c>
      <c r="F248" s="66" t="str">
        <f>IF(Table19101720[[#This Row],[State Rate]]&gt;0,"437-"&amp;Table19101720[[#This Row],[Contract Code]],"")</f>
        <v/>
      </c>
      <c r="G248" s="69"/>
    </row>
    <row r="249" spans="1:7" x14ac:dyDescent="0.25">
      <c r="A249" s="70" t="s">
        <v>58</v>
      </c>
      <c r="B249" s="26" t="s">
        <v>55</v>
      </c>
      <c r="C249" s="27"/>
      <c r="D249" s="28"/>
      <c r="E249" s="29"/>
      <c r="F249" s="30" t="str">
        <f>IF(Table19101720[[#This Row],[State Rate]]&gt;0,"437-"&amp;Table19101720[[#This Row],[Contract Code]],"")</f>
        <v>437-1008B</v>
      </c>
      <c r="G249" s="31">
        <v>0.1129</v>
      </c>
    </row>
    <row r="250" spans="1:7" x14ac:dyDescent="0.25">
      <c r="A250" s="70" t="s">
        <v>58</v>
      </c>
      <c r="B250" s="26" t="s">
        <v>55</v>
      </c>
      <c r="C250" s="27" t="s">
        <v>60</v>
      </c>
      <c r="D250" s="28" t="s">
        <v>56</v>
      </c>
      <c r="E250" s="32">
        <v>0.53900000000000003</v>
      </c>
      <c r="F250" s="33" t="str">
        <f>IF(Table19101720[[#This Row],[State Rate]]&gt;0,"437-"&amp;Table19101720[[#This Row],[Contract Code]],"")</f>
        <v/>
      </c>
      <c r="G250" s="71"/>
    </row>
    <row r="251" spans="1:7" x14ac:dyDescent="0.25">
      <c r="A251" s="70" t="s">
        <v>58</v>
      </c>
      <c r="B251" s="26" t="s">
        <v>55</v>
      </c>
      <c r="C251" s="27" t="s">
        <v>45</v>
      </c>
      <c r="D251" s="28" t="s">
        <v>16</v>
      </c>
      <c r="E251" s="32">
        <v>0.34810000000000002</v>
      </c>
      <c r="F251" s="30" t="str">
        <f>IF(Table19101720[[#This Row],[State Rate]]&gt;0,"437-"&amp;Table19101720[[#This Row],[Contract Code]],"")</f>
        <v/>
      </c>
      <c r="G251" s="34"/>
    </row>
    <row r="252" spans="1:7" x14ac:dyDescent="0.25">
      <c r="A252" s="88" t="s">
        <v>59</v>
      </c>
      <c r="B252" s="60" t="s">
        <v>55</v>
      </c>
      <c r="C252" s="65"/>
      <c r="D252" s="51"/>
      <c r="E252" s="55"/>
      <c r="F252" s="66" t="str">
        <f>IF(Table19101720[[#This Row],[State Rate]]&gt;0,"437-"&amp;Table19101720[[#This Row],[Contract Code]],"")</f>
        <v>437-1008C</v>
      </c>
      <c r="G252" s="67">
        <v>0.1129</v>
      </c>
    </row>
    <row r="253" spans="1:7" x14ac:dyDescent="0.25">
      <c r="A253" s="88" t="s">
        <v>59</v>
      </c>
      <c r="B253" s="60" t="s">
        <v>55</v>
      </c>
      <c r="C253" s="65" t="s">
        <v>60</v>
      </c>
      <c r="D253" s="51" t="s">
        <v>56</v>
      </c>
      <c r="E253" s="53">
        <v>0.53900000000000003</v>
      </c>
      <c r="F253" s="62" t="str">
        <f>IF(Table19101720[[#This Row],[State Rate]]&gt;0,"437-"&amp;Table19101720[[#This Row],[Contract Code]],"")</f>
        <v/>
      </c>
      <c r="G253" s="68"/>
    </row>
    <row r="254" spans="1:7" x14ac:dyDescent="0.25">
      <c r="A254" s="88" t="s">
        <v>59</v>
      </c>
      <c r="B254" s="60" t="s">
        <v>55</v>
      </c>
      <c r="C254" s="65" t="s">
        <v>45</v>
      </c>
      <c r="D254" s="51" t="s">
        <v>16</v>
      </c>
      <c r="E254" s="53">
        <v>0.34810000000000002</v>
      </c>
      <c r="F254" s="66" t="str">
        <f>IF(Table19101720[[#This Row],[State Rate]]&gt;0,"437-"&amp;Table19101720[[#This Row],[Contract Code]],"")</f>
        <v/>
      </c>
      <c r="G254" s="69"/>
    </row>
    <row r="255" spans="1:7" x14ac:dyDescent="0.25">
      <c r="A255" s="14" t="s">
        <v>413</v>
      </c>
      <c r="B255" s="13" t="s">
        <v>64</v>
      </c>
      <c r="C255" s="12" t="s">
        <v>60</v>
      </c>
      <c r="D255" s="13" t="s">
        <v>56</v>
      </c>
      <c r="E255" s="24">
        <v>1</v>
      </c>
      <c r="F255" s="47" t="str">
        <f>IF(Table19101720[[#This Row],[State Rate]]&gt;0,"437-"&amp;Table19101720[[#This Row],[Contract Code]],"")</f>
        <v/>
      </c>
      <c r="G255" s="24"/>
    </row>
    <row r="256" spans="1:7" x14ac:dyDescent="0.25">
      <c r="A256" s="14" t="s">
        <v>414</v>
      </c>
      <c r="B256" s="13" t="s">
        <v>64</v>
      </c>
      <c r="C256" s="12" t="s">
        <v>60</v>
      </c>
      <c r="D256" s="13" t="s">
        <v>56</v>
      </c>
      <c r="E256" s="24">
        <v>1</v>
      </c>
      <c r="F256" s="47" t="str">
        <f>IF(Table19101720[[#This Row],[State Rate]]&gt;0,"437-"&amp;Table19101720[[#This Row],[Contract Code]],"")</f>
        <v/>
      </c>
      <c r="G256" s="24"/>
    </row>
    <row r="257" spans="1:7" x14ac:dyDescent="0.25">
      <c r="A257" s="14" t="s">
        <v>415</v>
      </c>
      <c r="B257" s="13" t="s">
        <v>64</v>
      </c>
      <c r="C257" s="12" t="s">
        <v>60</v>
      </c>
      <c r="D257" s="13" t="s">
        <v>56</v>
      </c>
      <c r="E257" s="24">
        <v>1</v>
      </c>
      <c r="F257" s="47" t="str">
        <f>IF(Table19101720[[#This Row],[State Rate]]&gt;0,"437-"&amp;Table19101720[[#This Row],[Contract Code]],"")</f>
        <v/>
      </c>
      <c r="G257" s="24"/>
    </row>
    <row r="258" spans="1:7" x14ac:dyDescent="0.25">
      <c r="A258" s="14" t="s">
        <v>70</v>
      </c>
      <c r="B258" s="13" t="s">
        <v>69</v>
      </c>
      <c r="C258" s="12" t="s">
        <v>45</v>
      </c>
      <c r="D258" s="13" t="s">
        <v>16</v>
      </c>
      <c r="E258" s="24">
        <v>1</v>
      </c>
      <c r="F258" s="10" t="str">
        <f>IF(Table19101720[[#This Row],[State Rate]]&gt;0,"437-"&amp;Table19101720[[#This Row],[Contract Code]],"")</f>
        <v/>
      </c>
      <c r="G258" s="24"/>
    </row>
    <row r="259" spans="1:7" x14ac:dyDescent="0.25">
      <c r="A259" s="45" t="s">
        <v>77</v>
      </c>
      <c r="B259" s="28" t="s">
        <v>78</v>
      </c>
      <c r="C259" s="42"/>
      <c r="D259" s="28"/>
      <c r="E259" s="29"/>
      <c r="F259" s="72" t="s">
        <v>79</v>
      </c>
      <c r="G259" s="32">
        <v>0.32</v>
      </c>
    </row>
    <row r="260" spans="1:7" x14ac:dyDescent="0.25">
      <c r="A260" s="45" t="s">
        <v>77</v>
      </c>
      <c r="B260" s="26" t="s">
        <v>78</v>
      </c>
      <c r="C260" s="45">
        <v>93.558000000000007</v>
      </c>
      <c r="D260" s="35" t="s">
        <v>16</v>
      </c>
      <c r="E260" s="32">
        <v>0.68</v>
      </c>
      <c r="F260" s="43"/>
      <c r="G260" s="29"/>
    </row>
    <row r="261" spans="1:7" x14ac:dyDescent="0.25">
      <c r="A261" s="25" t="s">
        <v>80</v>
      </c>
      <c r="B261" s="73" t="s">
        <v>81</v>
      </c>
      <c r="C261" s="14"/>
      <c r="D261" s="13"/>
      <c r="E261" s="24"/>
      <c r="F261" s="11" t="str">
        <f>IF(Table19101720[[#This Row],[State Rate]]&gt;0,"437-"&amp;Table19101720[[#This Row],[Contract Code]],"")</f>
        <v>437-1401C</v>
      </c>
      <c r="G261" s="24">
        <v>1</v>
      </c>
    </row>
    <row r="262" spans="1:7" x14ac:dyDescent="0.25">
      <c r="A262" s="14" t="s">
        <v>85</v>
      </c>
      <c r="B262" s="13" t="s">
        <v>86</v>
      </c>
      <c r="C262" s="14">
        <v>93.558000000000007</v>
      </c>
      <c r="D262" s="13" t="s">
        <v>16</v>
      </c>
      <c r="E262" s="24">
        <v>1</v>
      </c>
      <c r="F262" s="10" t="str">
        <f>IF(Table19101720[[#This Row],[State Rate]]&gt;0,"437-"&amp;Table19101720[[#This Row],[Contract Code]],"")</f>
        <v/>
      </c>
      <c r="G262" s="24"/>
    </row>
    <row r="263" spans="1:7" x14ac:dyDescent="0.25">
      <c r="A263" s="14" t="s">
        <v>87</v>
      </c>
      <c r="B263" s="13" t="s">
        <v>88</v>
      </c>
      <c r="C263" s="14">
        <v>93.558000000000007</v>
      </c>
      <c r="D263" s="13" t="s">
        <v>16</v>
      </c>
      <c r="E263" s="24">
        <v>1</v>
      </c>
      <c r="F263" s="10" t="str">
        <f>IF(Table19101720[[#This Row],[State Rate]]&gt;0,"437-"&amp;Table19101720[[#This Row],[Contract Code]],"")</f>
        <v/>
      </c>
      <c r="G263" s="24"/>
    </row>
    <row r="264" spans="1:7" x14ac:dyDescent="0.25">
      <c r="A264" s="14" t="s">
        <v>90</v>
      </c>
      <c r="B264" s="13" t="s">
        <v>91</v>
      </c>
      <c r="C264" s="14"/>
      <c r="D264" s="13"/>
      <c r="E264" s="24"/>
      <c r="F264" s="10" t="str">
        <f>IF(Table19101720[[#This Row],[State Rate]]&gt;0,"437-"&amp;Table19101720[[#This Row],[Contract Code]],"")</f>
        <v>437-1516D</v>
      </c>
      <c r="G264" s="24">
        <v>1</v>
      </c>
    </row>
    <row r="265" spans="1:7" x14ac:dyDescent="0.25">
      <c r="A265" s="14" t="s">
        <v>92</v>
      </c>
      <c r="B265" s="13" t="s">
        <v>93</v>
      </c>
      <c r="C265" s="14"/>
      <c r="D265" s="13"/>
      <c r="E265" s="24"/>
      <c r="F265" s="10" t="str">
        <f>IF(Table19101720[[#This Row],[State Rate]]&gt;0,"437-"&amp;Table19101720[[#This Row],[Contract Code]],"")</f>
        <v>437-1516E</v>
      </c>
      <c r="G265" s="24">
        <v>1</v>
      </c>
    </row>
    <row r="266" spans="1:7" x14ac:dyDescent="0.25">
      <c r="A266" s="14" t="s">
        <v>95</v>
      </c>
      <c r="B266" s="13" t="s">
        <v>96</v>
      </c>
      <c r="C266" s="14">
        <v>93.558000000000007</v>
      </c>
      <c r="D266" s="13" t="s">
        <v>16</v>
      </c>
      <c r="E266" s="24">
        <v>1</v>
      </c>
      <c r="F266" s="10" t="str">
        <f>IF(Table19101720[[#This Row],[State Rate]]&gt;0,"437-"&amp;Table19101720[[#This Row],[Contract Code]],"")</f>
        <v/>
      </c>
      <c r="G266" s="24"/>
    </row>
    <row r="267" spans="1:7" x14ac:dyDescent="0.25">
      <c r="A267" s="14" t="s">
        <v>97</v>
      </c>
      <c r="B267" s="13" t="s">
        <v>98</v>
      </c>
      <c r="C267" s="14">
        <v>93.558000000000007</v>
      </c>
      <c r="D267" s="13" t="s">
        <v>16</v>
      </c>
      <c r="E267" s="24">
        <v>1</v>
      </c>
      <c r="F267" s="10" t="str">
        <f>IF(Table19101720[[#This Row],[State Rate]]&gt;0,"437-"&amp;Table19101720[[#This Row],[Contract Code]],"")</f>
        <v/>
      </c>
      <c r="G267" s="24"/>
    </row>
    <row r="268" spans="1:7" x14ac:dyDescent="0.25">
      <c r="A268" s="14" t="s">
        <v>100</v>
      </c>
      <c r="B268" s="13" t="s">
        <v>101</v>
      </c>
      <c r="C268" s="14">
        <v>93.558000000000007</v>
      </c>
      <c r="D268" s="13" t="s">
        <v>16</v>
      </c>
      <c r="E268" s="24">
        <v>1</v>
      </c>
      <c r="F268" s="10" t="str">
        <f>IF(Table19101720[[#This Row],[State Rate]]&gt;0,"437-"&amp;Table19101720[[#This Row],[Contract Code]],"")</f>
        <v/>
      </c>
      <c r="G268" s="24"/>
    </row>
    <row r="269" spans="1:7" x14ac:dyDescent="0.25">
      <c r="A269" s="14" t="s">
        <v>102</v>
      </c>
      <c r="B269" s="13" t="s">
        <v>103</v>
      </c>
      <c r="C269" s="14">
        <v>93.558000000000007</v>
      </c>
      <c r="D269" s="13" t="s">
        <v>16</v>
      </c>
      <c r="E269" s="24">
        <v>1</v>
      </c>
      <c r="F269" s="10" t="str">
        <f>IF(Table19101720[[#This Row],[State Rate]]&gt;0,"437-"&amp;Table19101720[[#This Row],[Contract Code]],"")</f>
        <v/>
      </c>
      <c r="G269" s="24"/>
    </row>
    <row r="270" spans="1:7" x14ac:dyDescent="0.25">
      <c r="A270" s="14" t="s">
        <v>104</v>
      </c>
      <c r="B270" s="13" t="s">
        <v>105</v>
      </c>
      <c r="C270" s="14"/>
      <c r="D270" s="13"/>
      <c r="E270" s="24"/>
      <c r="F270" s="10" t="str">
        <f>IF(Table19101720[[#This Row],[State Rate]]&gt;0,"437-"&amp;Table19101720[[#This Row],[Contract Code]],"")</f>
        <v>437-1540A</v>
      </c>
      <c r="G270" s="24">
        <v>1</v>
      </c>
    </row>
    <row r="271" spans="1:7" x14ac:dyDescent="0.25">
      <c r="A271" s="14" t="s">
        <v>111</v>
      </c>
      <c r="B271" s="13" t="s">
        <v>112</v>
      </c>
      <c r="C271" s="14">
        <v>93.558000000000007</v>
      </c>
      <c r="D271" s="13" t="s">
        <v>113</v>
      </c>
      <c r="E271" s="24">
        <v>1</v>
      </c>
      <c r="F271" s="10" t="str">
        <f>IF(Table19101720[[#This Row],[State Rate]]&gt;0,"437-"&amp;Table19101720[[#This Row],[Contract Code]],"")</f>
        <v/>
      </c>
      <c r="G271" s="24"/>
    </row>
    <row r="272" spans="1:7" x14ac:dyDescent="0.25">
      <c r="A272" s="14" t="s">
        <v>416</v>
      </c>
      <c r="B272" s="13" t="s">
        <v>417</v>
      </c>
      <c r="C272" s="14"/>
      <c r="D272" s="13"/>
      <c r="E272" s="24"/>
      <c r="F272" s="47" t="str">
        <f>IF(Table19101720[[#This Row],[State Rate]]&gt;0,"437-"&amp;Table19101720[[#This Row],[Contract Code]],"")</f>
        <v>437-1750B</v>
      </c>
      <c r="G272" s="24">
        <v>1</v>
      </c>
    </row>
    <row r="273" spans="1:7" x14ac:dyDescent="0.25">
      <c r="A273" s="14" t="s">
        <v>418</v>
      </c>
      <c r="B273" s="13" t="s">
        <v>419</v>
      </c>
      <c r="C273" s="14">
        <v>93.558000000000007</v>
      </c>
      <c r="D273" s="13" t="s">
        <v>16</v>
      </c>
      <c r="E273" s="24">
        <v>1</v>
      </c>
      <c r="F273" s="47" t="str">
        <f>IF(Table19101720[[#This Row],[State Rate]]&gt;0,"437-"&amp;Table19101720[[#This Row],[Contract Code]],"")</f>
        <v/>
      </c>
      <c r="G273" s="24"/>
    </row>
    <row r="274" spans="1:7" x14ac:dyDescent="0.25">
      <c r="A274" s="14" t="s">
        <v>116</v>
      </c>
      <c r="B274" s="13" t="s">
        <v>117</v>
      </c>
      <c r="C274" s="14">
        <v>21.027000000000001</v>
      </c>
      <c r="D274" s="13" t="s">
        <v>66</v>
      </c>
      <c r="E274" s="24">
        <v>1</v>
      </c>
      <c r="F274" s="10" t="str">
        <f>IF(Table19101720[[#This Row],[State Rate]]&gt;0,"437-"&amp;Table19101720[[#This Row],[Contract Code]],"")</f>
        <v/>
      </c>
      <c r="G274" s="24"/>
    </row>
    <row r="275" spans="1:7" x14ac:dyDescent="0.25">
      <c r="A275" s="14" t="s">
        <v>119</v>
      </c>
      <c r="B275" s="13" t="s">
        <v>120</v>
      </c>
      <c r="C275" s="14">
        <v>21.027000000000001</v>
      </c>
      <c r="D275" s="13" t="s">
        <v>66</v>
      </c>
      <c r="E275" s="24">
        <v>1</v>
      </c>
      <c r="F275" s="10"/>
      <c r="G275" s="24"/>
    </row>
    <row r="276" spans="1:7" x14ac:dyDescent="0.25">
      <c r="A276" s="14" t="s">
        <v>122</v>
      </c>
      <c r="B276" s="13" t="s">
        <v>123</v>
      </c>
      <c r="C276" s="14"/>
      <c r="D276" s="13"/>
      <c r="E276" s="24"/>
      <c r="F276" s="10" t="str">
        <f>IF(Table19101720[[#This Row],[State Rate]]&gt;0,"437-"&amp;Table19101720[[#This Row],[Contract Code]],"")</f>
        <v>437-2100A</v>
      </c>
      <c r="G276" s="24">
        <v>1</v>
      </c>
    </row>
    <row r="277" spans="1:7" x14ac:dyDescent="0.25">
      <c r="A277" s="14" t="s">
        <v>124</v>
      </c>
      <c r="B277" s="13" t="s">
        <v>125</v>
      </c>
      <c r="C277" s="14"/>
      <c r="D277" s="13"/>
      <c r="E277" s="24"/>
      <c r="F277" s="10" t="str">
        <f>IF(Table19101720[[#This Row],[State Rate]]&gt;0,"437-"&amp;Table19101720[[#This Row],[Contract Code]],"")</f>
        <v>437-2200A</v>
      </c>
      <c r="G277" s="24">
        <v>1</v>
      </c>
    </row>
    <row r="278" spans="1:7" x14ac:dyDescent="0.25">
      <c r="A278" s="14" t="s">
        <v>126</v>
      </c>
      <c r="B278" s="13" t="s">
        <v>127</v>
      </c>
      <c r="C278" s="14"/>
      <c r="D278" s="13"/>
      <c r="E278" s="24"/>
      <c r="F278" s="10" t="str">
        <f>IF(Table19101720[[#This Row],[State Rate]]&gt;0,"437-"&amp;Table19101720[[#This Row],[Contract Code]],"")</f>
        <v>437-2300A</v>
      </c>
      <c r="G278" s="24">
        <v>1</v>
      </c>
    </row>
    <row r="279" spans="1:7" x14ac:dyDescent="0.25">
      <c r="A279" s="14" t="s">
        <v>130</v>
      </c>
      <c r="B279" s="13" t="s">
        <v>131</v>
      </c>
      <c r="C279" s="14"/>
      <c r="D279" s="13"/>
      <c r="E279" s="24"/>
      <c r="F279" s="10" t="str">
        <f>IF(Table19101720[[#This Row],[State Rate]]&gt;0,"437-"&amp;Table19101720[[#This Row],[Contract Code]],"")</f>
        <v>437-2316A</v>
      </c>
      <c r="G279" s="24">
        <v>1</v>
      </c>
    </row>
    <row r="280" spans="1:7" x14ac:dyDescent="0.25">
      <c r="A280" s="14" t="s">
        <v>132</v>
      </c>
      <c r="B280" s="13" t="s">
        <v>133</v>
      </c>
      <c r="C280" s="14"/>
      <c r="D280" s="13"/>
      <c r="E280" s="24"/>
      <c r="F280" s="10" t="str">
        <f>IF(Table19101720[[#This Row],[State Rate]]&gt;0,"437-"&amp;Table19101720[[#This Row],[Contract Code]],"")</f>
        <v>437-2320A</v>
      </c>
      <c r="G280" s="24">
        <v>1</v>
      </c>
    </row>
    <row r="281" spans="1:7" x14ac:dyDescent="0.25">
      <c r="A281" s="14" t="s">
        <v>136</v>
      </c>
      <c r="B281" s="13" t="s">
        <v>137</v>
      </c>
      <c r="C281" s="14"/>
      <c r="D281" s="13"/>
      <c r="E281" s="24"/>
      <c r="F281" s="10" t="str">
        <f>IF(Table19101720[[#This Row],[State Rate]]&gt;0,"437-"&amp;Table19101720[[#This Row],[Contract Code]],"")</f>
        <v>437-2370A</v>
      </c>
      <c r="G281" s="24">
        <v>1</v>
      </c>
    </row>
    <row r="282" spans="1:7" x14ac:dyDescent="0.25">
      <c r="A282" s="14" t="s">
        <v>138</v>
      </c>
      <c r="B282" s="13" t="s">
        <v>139</v>
      </c>
      <c r="C282" s="14"/>
      <c r="D282" s="13"/>
      <c r="E282" s="24"/>
      <c r="F282" s="10" t="str">
        <f>IF(Table19101720[[#This Row],[State Rate]]&gt;0,"437-"&amp;Table19101720[[#This Row],[Contract Code]],"")</f>
        <v>437-2375A</v>
      </c>
      <c r="G282" s="24">
        <v>1</v>
      </c>
    </row>
    <row r="283" spans="1:7" x14ac:dyDescent="0.25">
      <c r="A283" s="14" t="s">
        <v>140</v>
      </c>
      <c r="B283" s="13" t="s">
        <v>141</v>
      </c>
      <c r="C283" s="14"/>
      <c r="D283" s="13"/>
      <c r="E283" s="24"/>
      <c r="F283" s="10" t="str">
        <f>IF(Table19101720[[#This Row],[State Rate]]&gt;0,"437-"&amp;Table19101720[[#This Row],[Contract Code]],"")</f>
        <v>437-2376A</v>
      </c>
      <c r="G283" s="24">
        <v>1</v>
      </c>
    </row>
    <row r="284" spans="1:7" x14ac:dyDescent="0.25">
      <c r="A284" s="14" t="s">
        <v>142</v>
      </c>
      <c r="B284" s="13" t="s">
        <v>143</v>
      </c>
      <c r="C284" s="14"/>
      <c r="D284" s="13"/>
      <c r="E284" s="24"/>
      <c r="F284" s="10" t="str">
        <f>IF(Table19101720[[#This Row],[State Rate]]&gt;0,"437-"&amp;Table19101720[[#This Row],[Contract Code]],"")</f>
        <v>437-2379A</v>
      </c>
      <c r="G284" s="24">
        <v>1</v>
      </c>
    </row>
    <row r="285" spans="1:7" x14ac:dyDescent="0.25">
      <c r="A285" s="14" t="s">
        <v>152</v>
      </c>
      <c r="B285" s="13" t="s">
        <v>153</v>
      </c>
      <c r="C285" s="14" t="s">
        <v>154</v>
      </c>
      <c r="D285" s="13" t="s">
        <v>220</v>
      </c>
      <c r="E285" s="24">
        <v>1</v>
      </c>
      <c r="F285" s="10" t="str">
        <f>IF(Table19101720[[#This Row],[State Rate]]&gt;0,"437-"&amp;Table19101720[[#This Row],[Contract Code]],"")</f>
        <v/>
      </c>
      <c r="G285" s="24"/>
    </row>
    <row r="286" spans="1:7" x14ac:dyDescent="0.25">
      <c r="A286" s="14" t="s">
        <v>155</v>
      </c>
      <c r="B286" s="13" t="s">
        <v>156</v>
      </c>
      <c r="C286" s="14" t="s">
        <v>154</v>
      </c>
      <c r="D286" s="13" t="s">
        <v>220</v>
      </c>
      <c r="E286" s="24">
        <v>1</v>
      </c>
      <c r="F286" s="10" t="str">
        <f>IF(Table19101720[[#This Row],[State Rate]]&gt;0,"437-"&amp;Table19101720[[#This Row],[Contract Code]],"")</f>
        <v/>
      </c>
      <c r="G286" s="24"/>
    </row>
    <row r="287" spans="1:7" x14ac:dyDescent="0.25">
      <c r="A287" s="14" t="s">
        <v>171</v>
      </c>
      <c r="B287" s="13" t="s">
        <v>172</v>
      </c>
      <c r="C287" s="14"/>
      <c r="D287" s="13"/>
      <c r="E287" s="24"/>
      <c r="F287" s="10" t="str">
        <f>IF(Table19101720[[#This Row],[State Rate]]&gt;0,"437-"&amp;Table19101720[[#This Row],[Contract Code]],"")</f>
        <v>437-3360B</v>
      </c>
      <c r="G287" s="24">
        <v>1</v>
      </c>
    </row>
    <row r="288" spans="1:7" x14ac:dyDescent="0.25">
      <c r="A288" s="14" t="s">
        <v>175</v>
      </c>
      <c r="B288" s="13" t="s">
        <v>176</v>
      </c>
      <c r="C288" s="14"/>
      <c r="D288" s="13"/>
      <c r="E288" s="24"/>
      <c r="F288" s="24" t="str">
        <f>IF(Table19101720[[#This Row],[State Rate]]&gt;0,"437-"&amp;Table19101720[[#This Row],[Contract Code]],"")</f>
        <v>437-3364B</v>
      </c>
      <c r="G288" s="24">
        <v>1</v>
      </c>
    </row>
    <row r="289" spans="1:7" x14ac:dyDescent="0.25">
      <c r="A289" s="45" t="s">
        <v>179</v>
      </c>
      <c r="B289" s="35" t="s">
        <v>180</v>
      </c>
      <c r="C289" s="45"/>
      <c r="D289" s="35"/>
      <c r="E289" s="32"/>
      <c r="F289" s="37" t="str">
        <f>IF(Table19101720[[#This Row],[State Rate]]&gt;0,"437-"&amp;Table19101720[[#This Row],[Contract Code]],"")</f>
        <v>437-3377A</v>
      </c>
      <c r="G289" s="32">
        <v>1</v>
      </c>
    </row>
    <row r="290" spans="1:7" x14ac:dyDescent="0.25">
      <c r="A290" s="45" t="s">
        <v>179</v>
      </c>
      <c r="B290" s="35" t="s">
        <v>180</v>
      </c>
      <c r="C290" s="45">
        <v>93.558000000000007</v>
      </c>
      <c r="D290" s="35" t="s">
        <v>16</v>
      </c>
      <c r="E290" s="32">
        <v>0</v>
      </c>
      <c r="F290" s="37" t="str">
        <f>IF(Table19101720[[#This Row],[State Rate]]&gt;0,"437-"&amp;Table19101720[[#This Row],[Contract Code]],"")</f>
        <v/>
      </c>
      <c r="G290" s="32"/>
    </row>
    <row r="291" spans="1:7" x14ac:dyDescent="0.25">
      <c r="A291" s="75" t="s">
        <v>181</v>
      </c>
      <c r="B291" s="51" t="s">
        <v>180</v>
      </c>
      <c r="C291" s="52"/>
      <c r="D291" s="51"/>
      <c r="E291" s="55"/>
      <c r="F291" s="54" t="str">
        <f>IF(Table19101720[[#This Row],[State Rate]]&gt;0,"437-"&amp;Table19101720[[#This Row],[Contract Code]],"")</f>
        <v>437-3377B</v>
      </c>
      <c r="G291" s="53">
        <v>1</v>
      </c>
    </row>
    <row r="292" spans="1:7" x14ac:dyDescent="0.25">
      <c r="A292" s="75" t="s">
        <v>181</v>
      </c>
      <c r="B292" s="51" t="s">
        <v>180</v>
      </c>
      <c r="C292" s="52">
        <v>93.558000000000007</v>
      </c>
      <c r="D292" s="51" t="s">
        <v>16</v>
      </c>
      <c r="E292" s="53">
        <v>0</v>
      </c>
      <c r="F292" s="62" t="str">
        <f>IF(Table19101720[[#This Row],[State Rate]]&gt;0,"437-"&amp;Table19101720[[#This Row],[Contract Code]],"")</f>
        <v/>
      </c>
      <c r="G292" s="55"/>
    </row>
    <row r="293" spans="1:7" x14ac:dyDescent="0.25">
      <c r="A293" s="14" t="s">
        <v>182</v>
      </c>
      <c r="B293" s="13" t="s">
        <v>183</v>
      </c>
      <c r="C293" s="14"/>
      <c r="D293" s="13"/>
      <c r="E293" s="24"/>
      <c r="F293" s="10" t="str">
        <f>IF(Table19101720[[#This Row],[State Rate]]&gt;0,"437-"&amp;Table19101720[[#This Row],[Contract Code]],"")</f>
        <v>437-3380A</v>
      </c>
      <c r="G293" s="24">
        <v>1</v>
      </c>
    </row>
    <row r="294" spans="1:7" x14ac:dyDescent="0.25">
      <c r="A294" s="14" t="s">
        <v>184</v>
      </c>
      <c r="B294" s="13" t="s">
        <v>183</v>
      </c>
      <c r="C294" s="14"/>
      <c r="D294" s="13"/>
      <c r="E294" s="24"/>
      <c r="F294" s="10" t="str">
        <f>IF(Table19101720[[#This Row],[State Rate]]&gt;0,"437-"&amp;Table19101720[[#This Row],[Contract Code]],"")</f>
        <v>437-3380B</v>
      </c>
      <c r="G294" s="24">
        <v>1</v>
      </c>
    </row>
    <row r="295" spans="1:7" x14ac:dyDescent="0.25">
      <c r="A295" s="14" t="s">
        <v>185</v>
      </c>
      <c r="B295" s="13" t="s">
        <v>186</v>
      </c>
      <c r="C295" s="14"/>
      <c r="D295" s="13"/>
      <c r="E295" s="24"/>
      <c r="F295" s="10" t="str">
        <f>IF(Table19101720[[#This Row],[State Rate]]&gt;0,"437-"&amp;Table19101720[[#This Row],[Contract Code]],"")</f>
        <v>437-3390A</v>
      </c>
      <c r="G295" s="24">
        <v>1</v>
      </c>
    </row>
    <row r="296" spans="1:7" x14ac:dyDescent="0.25">
      <c r="A296" s="14" t="s">
        <v>187</v>
      </c>
      <c r="B296" s="13" t="s">
        <v>188</v>
      </c>
      <c r="C296" s="14"/>
      <c r="D296" s="13"/>
      <c r="E296" s="24"/>
      <c r="F296" s="10" t="str">
        <f>IF(Table19101720[[#This Row],[State Rate]]&gt;0,"437-"&amp;Table19101720[[#This Row],[Contract Code]],"")</f>
        <v>437-3390B</v>
      </c>
      <c r="G296" s="24">
        <v>1</v>
      </c>
    </row>
    <row r="297" spans="1:7" x14ac:dyDescent="0.25">
      <c r="A297" s="14" t="s">
        <v>189</v>
      </c>
      <c r="B297" s="13" t="s">
        <v>190</v>
      </c>
      <c r="C297" s="14"/>
      <c r="D297" s="13"/>
      <c r="E297" s="24"/>
      <c r="F297" s="10" t="str">
        <f>IF(Table19101720[[#This Row],[State Rate]]&gt;0,"437-"&amp;Table19101720[[#This Row],[Contract Code]],"")</f>
        <v>437-3390C</v>
      </c>
      <c r="G297" s="24">
        <v>1</v>
      </c>
    </row>
    <row r="298" spans="1:7" x14ac:dyDescent="0.25">
      <c r="A298" s="14" t="s">
        <v>197</v>
      </c>
      <c r="B298" s="13" t="s">
        <v>198</v>
      </c>
      <c r="C298" s="14">
        <v>93.599000000000004</v>
      </c>
      <c r="D298" s="13" t="s">
        <v>196</v>
      </c>
      <c r="E298" s="24">
        <v>1</v>
      </c>
      <c r="F298" s="10" t="str">
        <f>IF(Table19101720[[#This Row],[State Rate]]&gt;0,"437-"&amp;Table19101720[[#This Row],[Contract Code]],"")</f>
        <v/>
      </c>
      <c r="G298" s="24"/>
    </row>
    <row r="299" spans="1:7" x14ac:dyDescent="0.25">
      <c r="A299" s="14" t="s">
        <v>199</v>
      </c>
      <c r="B299" s="13" t="s">
        <v>200</v>
      </c>
      <c r="C299" s="14"/>
      <c r="D299" s="13"/>
      <c r="E299" s="24"/>
      <c r="F299" s="10" t="str">
        <f>IF(Table19101720[[#This Row],[State Rate]]&gt;0,"437-"&amp;Table19101720[[#This Row],[Contract Code]],"")</f>
        <v>437-3407B</v>
      </c>
      <c r="G299" s="24">
        <v>1</v>
      </c>
    </row>
    <row r="300" spans="1:7" x14ac:dyDescent="0.25">
      <c r="A300" s="14" t="s">
        <v>201</v>
      </c>
      <c r="B300" s="13" t="s">
        <v>202</v>
      </c>
      <c r="C300" s="14"/>
      <c r="D300" s="13"/>
      <c r="E300" s="24"/>
      <c r="F300" s="10" t="str">
        <f>IF(Table19101720[[#This Row],[State Rate]]&gt;0,"437-"&amp;Table19101720[[#This Row],[Contract Code]],"")</f>
        <v>437-3407C</v>
      </c>
      <c r="G300" s="24">
        <v>1</v>
      </c>
    </row>
    <row r="301" spans="1:7" x14ac:dyDescent="0.25">
      <c r="A301" s="14" t="s">
        <v>222</v>
      </c>
      <c r="B301" s="13" t="s">
        <v>223</v>
      </c>
      <c r="C301" s="14">
        <v>93.558000000000007</v>
      </c>
      <c r="D301" s="13" t="s">
        <v>16</v>
      </c>
      <c r="E301" s="24">
        <v>1</v>
      </c>
      <c r="F301" s="10" t="str">
        <f>IF(Table19101720[[#This Row],[State Rate]]&gt;0,"437-"&amp;Table19101720[[#This Row],[Contract Code]],"")</f>
        <v/>
      </c>
      <c r="G301" s="24"/>
    </row>
    <row r="302" spans="1:7" x14ac:dyDescent="0.25">
      <c r="A302" s="14" t="s">
        <v>242</v>
      </c>
      <c r="B302" s="13" t="s">
        <v>240</v>
      </c>
      <c r="C302" s="14">
        <v>93.497</v>
      </c>
      <c r="D302" s="13" t="s">
        <v>241</v>
      </c>
      <c r="E302" s="24">
        <v>1</v>
      </c>
      <c r="F302" s="10" t="str">
        <f>IF(Table19101720[[#This Row],[State Rate]]&gt;0,"437-"&amp;Table19101720[[#This Row],[Contract Code]],"")</f>
        <v/>
      </c>
      <c r="G302" s="24"/>
    </row>
    <row r="303" spans="1:7" x14ac:dyDescent="0.25">
      <c r="A303" s="14" t="s">
        <v>243</v>
      </c>
      <c r="B303" s="13" t="s">
        <v>244</v>
      </c>
      <c r="C303" s="14">
        <v>93.497</v>
      </c>
      <c r="D303" s="13" t="s">
        <v>241</v>
      </c>
      <c r="E303" s="24">
        <v>1</v>
      </c>
      <c r="F303" s="10" t="str">
        <f>IF(Table19101720[[#This Row],[State Rate]]&gt;0,"437-"&amp;Table19101720[[#This Row],[Contract Code]],"")</f>
        <v/>
      </c>
      <c r="G303" s="24"/>
    </row>
    <row r="304" spans="1:7" x14ac:dyDescent="0.25">
      <c r="A304" s="14" t="s">
        <v>251</v>
      </c>
      <c r="B304" s="13" t="s">
        <v>252</v>
      </c>
      <c r="C304" s="14">
        <v>93.575000000000003</v>
      </c>
      <c r="D304" s="13" t="s">
        <v>38</v>
      </c>
      <c r="E304" s="24">
        <v>1</v>
      </c>
      <c r="F304" s="10" t="str">
        <f>IF(Table19101720[[#This Row],[State Rate]]&gt;0,"437-"&amp;Table19101720[[#This Row],[Contract Code]],"")</f>
        <v/>
      </c>
      <c r="G304" s="24"/>
    </row>
    <row r="305" spans="1:7" x14ac:dyDescent="0.25">
      <c r="A305" s="14" t="s">
        <v>255</v>
      </c>
      <c r="B305" s="13" t="s">
        <v>254</v>
      </c>
      <c r="C305" s="14">
        <v>93.575000000000003</v>
      </c>
      <c r="D305" s="13" t="s">
        <v>38</v>
      </c>
      <c r="E305" s="24">
        <v>1</v>
      </c>
      <c r="F305" s="10" t="str">
        <f>IF(Table19101720[[#This Row],[State Rate]]&gt;0,"437-"&amp;Table19101720[[#This Row],[Contract Code]],"")</f>
        <v/>
      </c>
      <c r="G305" s="24"/>
    </row>
    <row r="306" spans="1:7" x14ac:dyDescent="0.25">
      <c r="A306" s="14" t="s">
        <v>256</v>
      </c>
      <c r="B306" s="13" t="s">
        <v>257</v>
      </c>
      <c r="C306" s="14">
        <v>93.575000000000003</v>
      </c>
      <c r="D306" s="13" t="s">
        <v>38</v>
      </c>
      <c r="E306" s="24">
        <v>1</v>
      </c>
      <c r="F306" s="10" t="str">
        <f>IF(Table19101720[[#This Row],[State Rate]]&gt;0,"437-"&amp;Table19101720[[#This Row],[Contract Code]],"")</f>
        <v/>
      </c>
      <c r="G306" s="24"/>
    </row>
    <row r="307" spans="1:7" x14ac:dyDescent="0.25">
      <c r="A307" s="14" t="s">
        <v>262</v>
      </c>
      <c r="B307" s="13" t="s">
        <v>261</v>
      </c>
      <c r="C307" s="14"/>
      <c r="D307" s="13"/>
      <c r="E307" s="24"/>
      <c r="F307" s="10" t="str">
        <f>IF(Table19101720[[#This Row],[State Rate]]&gt;0,"437-"&amp;Table19101720[[#This Row],[Contract Code]],"")</f>
        <v>437-5060A</v>
      </c>
      <c r="G307" s="24">
        <v>1</v>
      </c>
    </row>
    <row r="308" spans="1:7" x14ac:dyDescent="0.25">
      <c r="A308" s="14" t="s">
        <v>282</v>
      </c>
      <c r="B308" s="13" t="s">
        <v>283</v>
      </c>
      <c r="C308" s="14">
        <v>93.658000000000001</v>
      </c>
      <c r="D308" s="13" t="s">
        <v>193</v>
      </c>
      <c r="E308" s="24">
        <v>1</v>
      </c>
      <c r="F308" s="10" t="str">
        <f>IF(Table19101720[[#This Row],[State Rate]]&gt;0,"437-"&amp;Table19101720[[#This Row],[Contract Code]],"")</f>
        <v/>
      </c>
      <c r="G308" s="24"/>
    </row>
    <row r="309" spans="1:7" x14ac:dyDescent="0.25">
      <c r="A309" s="14" t="s">
        <v>420</v>
      </c>
      <c r="B309" s="13" t="s">
        <v>289</v>
      </c>
      <c r="C309" s="14"/>
      <c r="D309" s="13"/>
      <c r="E309" s="24"/>
      <c r="F309" s="47" t="str">
        <f>IF(Table19101720[[#This Row],[State Rate]]&gt;0,"437-"&amp;Table19101720[[#This Row],[Contract Code]],"")</f>
        <v>437-6001A</v>
      </c>
      <c r="G309" s="24">
        <v>1</v>
      </c>
    </row>
    <row r="310" spans="1:7" x14ac:dyDescent="0.25">
      <c r="A310" s="45" t="s">
        <v>305</v>
      </c>
      <c r="B310" s="35" t="s">
        <v>421</v>
      </c>
      <c r="C310" s="45" t="s">
        <v>303</v>
      </c>
      <c r="D310" s="35" t="s">
        <v>304</v>
      </c>
      <c r="E310" s="32">
        <v>0.13930000000000001</v>
      </c>
      <c r="F310" s="37" t="str">
        <f>IF(Table19101720[[#This Row],[State Rate]]&gt;0,"437-"&amp;Table19101720[[#This Row],[Contract Code]],"")</f>
        <v/>
      </c>
      <c r="G310" s="32"/>
    </row>
    <row r="311" spans="1:7" x14ac:dyDescent="0.25">
      <c r="A311" s="39" t="s">
        <v>305</v>
      </c>
      <c r="B311" s="35" t="s">
        <v>421</v>
      </c>
      <c r="C311" s="45" t="s">
        <v>306</v>
      </c>
      <c r="D311" s="35" t="s">
        <v>307</v>
      </c>
      <c r="E311" s="40">
        <v>0.86070000000000002</v>
      </c>
      <c r="F311" s="41" t="str">
        <f>IF(Table19101720[[#This Row],[State Rate]]&gt;0,"437-"&amp;Table19101720[[#This Row],[Contract Code]],"")</f>
        <v/>
      </c>
      <c r="G311" s="40"/>
    </row>
    <row r="312" spans="1:7" x14ac:dyDescent="0.25">
      <c r="A312" s="14" t="s">
        <v>309</v>
      </c>
      <c r="B312" s="13" t="s">
        <v>421</v>
      </c>
      <c r="C312" s="14" t="s">
        <v>306</v>
      </c>
      <c r="D312" s="13" t="s">
        <v>307</v>
      </c>
      <c r="E312" s="9">
        <v>1</v>
      </c>
      <c r="F312" s="47" t="str">
        <f>IF(Table19101720[[#This Row],[State Rate]]&gt;0,"437-"&amp;Table19101720[[#This Row],[Contract Code]],"")</f>
        <v/>
      </c>
      <c r="G312" s="9"/>
    </row>
    <row r="313" spans="1:7" x14ac:dyDescent="0.25">
      <c r="A313" s="75" t="s">
        <v>310</v>
      </c>
      <c r="B313" s="74" t="s">
        <v>311</v>
      </c>
      <c r="C313" s="75"/>
      <c r="D313" s="74"/>
      <c r="E313" s="53"/>
      <c r="F313" s="58" t="s">
        <v>422</v>
      </c>
      <c r="G313" s="53">
        <v>8.4400000000000003E-2</v>
      </c>
    </row>
    <row r="314" spans="1:7" x14ac:dyDescent="0.25">
      <c r="A314" s="75" t="s">
        <v>310</v>
      </c>
      <c r="B314" s="74" t="s">
        <v>311</v>
      </c>
      <c r="C314" s="75" t="s">
        <v>306</v>
      </c>
      <c r="D314" s="74" t="s">
        <v>307</v>
      </c>
      <c r="E314" s="53">
        <v>0.91559999999999997</v>
      </c>
      <c r="F314" s="59" t="str">
        <f>IF(Table19101720[[#This Row],[State Rate]]&gt;0,"437-"&amp;Table19101720[[#This Row],[Contract Code]],"")</f>
        <v/>
      </c>
      <c r="G314" s="76"/>
    </row>
    <row r="315" spans="1:7" x14ac:dyDescent="0.25">
      <c r="A315" s="45" t="s">
        <v>315</v>
      </c>
      <c r="B315" s="35" t="s">
        <v>316</v>
      </c>
      <c r="C315" s="39"/>
      <c r="D315" s="38"/>
      <c r="E315" s="40"/>
      <c r="F315" s="41" t="s">
        <v>423</v>
      </c>
      <c r="G315" s="40">
        <v>0.17130000000000001</v>
      </c>
    </row>
    <row r="316" spans="1:7" x14ac:dyDescent="0.25">
      <c r="A316" s="45" t="s">
        <v>315</v>
      </c>
      <c r="B316" s="35" t="s">
        <v>316</v>
      </c>
      <c r="C316" s="45" t="s">
        <v>306</v>
      </c>
      <c r="D316" s="35" t="s">
        <v>307</v>
      </c>
      <c r="E316" s="32">
        <v>0.82869999999999999</v>
      </c>
      <c r="F316" s="37" t="str">
        <f>IF(Table19101720[[#This Row],[State Rate]]&gt;0,"433-"&amp;Table19101720[[#This Row],[Contract Code]],"")</f>
        <v/>
      </c>
      <c r="G316" s="32"/>
    </row>
    <row r="317" spans="1:7" x14ac:dyDescent="0.25">
      <c r="A317" s="75" t="s">
        <v>317</v>
      </c>
      <c r="B317" s="74" t="s">
        <v>318</v>
      </c>
      <c r="C317" s="75"/>
      <c r="D317" s="74"/>
      <c r="E317" s="53"/>
      <c r="F317" s="58" t="s">
        <v>319</v>
      </c>
      <c r="G317" s="53">
        <v>0.2422</v>
      </c>
    </row>
    <row r="318" spans="1:7" x14ac:dyDescent="0.25">
      <c r="A318" s="75" t="s">
        <v>317</v>
      </c>
      <c r="B318" s="74" t="s">
        <v>318</v>
      </c>
      <c r="C318" s="75" t="s">
        <v>306</v>
      </c>
      <c r="D318" s="74" t="s">
        <v>307</v>
      </c>
      <c r="E318" s="53">
        <v>0.75780000000000003</v>
      </c>
      <c r="F318" s="58" t="str">
        <f>IF(Table19101720[[#This Row],[State Rate]]&gt;0,"433-"&amp;Table19101720[[#This Row],[Contract Code]],"")</f>
        <v/>
      </c>
      <c r="G318" s="53"/>
    </row>
    <row r="319" spans="1:7" x14ac:dyDescent="0.25">
      <c r="A319" s="45" t="s">
        <v>320</v>
      </c>
      <c r="B319" s="35" t="s">
        <v>321</v>
      </c>
      <c r="C319" s="39"/>
      <c r="D319" s="38"/>
      <c r="E319" s="40"/>
      <c r="F319" s="41" t="s">
        <v>424</v>
      </c>
      <c r="G319" s="40">
        <v>0.2999</v>
      </c>
    </row>
    <row r="320" spans="1:7" x14ac:dyDescent="0.25">
      <c r="A320" s="45" t="s">
        <v>320</v>
      </c>
      <c r="B320" s="35" t="s">
        <v>321</v>
      </c>
      <c r="C320" s="50" t="s">
        <v>306</v>
      </c>
      <c r="D320" s="35" t="s">
        <v>307</v>
      </c>
      <c r="E320" s="32">
        <v>0.70009999999999994</v>
      </c>
      <c r="F320" s="37" t="str">
        <f>IF(Table19101720[[#This Row],[State Rate]]&gt;0,"433-"&amp;Table19101720[[#This Row],[Contract Code]],"")</f>
        <v/>
      </c>
      <c r="G320" s="32"/>
    </row>
    <row r="321" spans="1:7" x14ac:dyDescent="0.25">
      <c r="A321" s="75" t="s">
        <v>322</v>
      </c>
      <c r="B321" s="74" t="s">
        <v>323</v>
      </c>
      <c r="C321" s="77"/>
      <c r="D321" s="78"/>
      <c r="E321" s="76"/>
      <c r="F321" s="59" t="s">
        <v>425</v>
      </c>
      <c r="G321" s="76">
        <v>6.6900000000000001E-2</v>
      </c>
    </row>
    <row r="322" spans="1:7" x14ac:dyDescent="0.25">
      <c r="A322" s="75" t="s">
        <v>322</v>
      </c>
      <c r="B322" s="74" t="s">
        <v>323</v>
      </c>
      <c r="C322" s="79" t="s">
        <v>306</v>
      </c>
      <c r="D322" s="74" t="s">
        <v>307</v>
      </c>
      <c r="E322" s="53">
        <v>0.93310000000000004</v>
      </c>
      <c r="F322" s="58" t="str">
        <f>IF(Table19101720[[#This Row],[State Rate]]&gt;0,"433-"&amp;Table19101720[[#This Row],[Contract Code]],"")</f>
        <v/>
      </c>
      <c r="G322" s="53"/>
    </row>
    <row r="323" spans="1:7" x14ac:dyDescent="0.25">
      <c r="A323" s="45" t="s">
        <v>324</v>
      </c>
      <c r="B323" s="35" t="s">
        <v>325</v>
      </c>
      <c r="C323" s="80"/>
      <c r="D323" s="38"/>
      <c r="E323" s="40"/>
      <c r="F323" s="41" t="s">
        <v>426</v>
      </c>
      <c r="G323" s="40">
        <v>0.1764</v>
      </c>
    </row>
    <row r="324" spans="1:7" x14ac:dyDescent="0.25">
      <c r="A324" s="45" t="s">
        <v>324</v>
      </c>
      <c r="B324" s="35" t="s">
        <v>325</v>
      </c>
      <c r="C324" s="50" t="s">
        <v>306</v>
      </c>
      <c r="D324" s="35" t="s">
        <v>307</v>
      </c>
      <c r="E324" s="32">
        <v>0.8236</v>
      </c>
      <c r="F324" s="37" t="str">
        <f>IF(Table19101720[[#This Row],[State Rate]]&gt;0,"433-"&amp;Table19101720[[#This Row],[Contract Code]],"")</f>
        <v/>
      </c>
      <c r="G324" s="32"/>
    </row>
    <row r="325" spans="1:7" x14ac:dyDescent="0.25">
      <c r="A325" s="14" t="s">
        <v>326</v>
      </c>
      <c r="B325" s="13" t="s">
        <v>327</v>
      </c>
      <c r="C325" s="14"/>
      <c r="D325" s="13"/>
      <c r="E325" s="24"/>
      <c r="F325" s="10" t="s">
        <v>328</v>
      </c>
      <c r="G325" s="24">
        <v>1</v>
      </c>
    </row>
    <row r="326" spans="1:7" x14ac:dyDescent="0.25">
      <c r="A326" s="45" t="s">
        <v>329</v>
      </c>
      <c r="B326" s="35" t="s">
        <v>330</v>
      </c>
      <c r="C326" s="45"/>
      <c r="D326" s="35"/>
      <c r="E326" s="32"/>
      <c r="F326" s="37" t="s">
        <v>331</v>
      </c>
      <c r="G326" s="32">
        <v>0.82699999999999996</v>
      </c>
    </row>
    <row r="327" spans="1:7" x14ac:dyDescent="0.25">
      <c r="A327" s="45" t="s">
        <v>329</v>
      </c>
      <c r="B327" s="35" t="s">
        <v>330</v>
      </c>
      <c r="C327" s="45" t="s">
        <v>306</v>
      </c>
      <c r="D327" s="35" t="s">
        <v>307</v>
      </c>
      <c r="E327" s="32">
        <v>0.17299999999999999</v>
      </c>
      <c r="F327" s="37" t="str">
        <f>IF(Table19101720[[#This Row],[State Rate]]&gt;0,"433-"&amp;Table19101720[[#This Row],[Contract Code]],"")</f>
        <v/>
      </c>
      <c r="G327" s="32"/>
    </row>
    <row r="328" spans="1:7" x14ac:dyDescent="0.25">
      <c r="A328" s="14" t="s">
        <v>427</v>
      </c>
      <c r="B328" s="13" t="s">
        <v>327</v>
      </c>
      <c r="C328" s="14"/>
      <c r="D328" s="13"/>
      <c r="E328" s="24"/>
      <c r="F328" s="10" t="str">
        <f>IF(Table19101720[[#This Row],[State Rate]]&gt;0,"433-"&amp;Table19101720[[#This Row],[Contract Code]],"")</f>
        <v>433-6099C</v>
      </c>
      <c r="G328" s="24">
        <v>1</v>
      </c>
    </row>
    <row r="329" spans="1:7" x14ac:dyDescent="0.25">
      <c r="A329" s="14" t="s">
        <v>333</v>
      </c>
      <c r="B329" s="13" t="s">
        <v>334</v>
      </c>
      <c r="C329" s="64"/>
      <c r="D329" s="13"/>
      <c r="E329" s="24"/>
      <c r="F329" s="10" t="str">
        <f>IF(Table19101720[[#This Row],[State Rate]]&gt;0,"433-"&amp;Table19101720[[#This Row],[Contract Code]],"")</f>
        <v>433-6110A</v>
      </c>
      <c r="G329" s="24">
        <v>1</v>
      </c>
    </row>
    <row r="330" spans="1:7" x14ac:dyDescent="0.25">
      <c r="A330" s="14" t="s">
        <v>428</v>
      </c>
      <c r="B330" s="85" t="s">
        <v>429</v>
      </c>
      <c r="C330" s="86">
        <v>93.569000000000003</v>
      </c>
      <c r="D330" s="85" t="s">
        <v>337</v>
      </c>
      <c r="E330" s="87">
        <v>1</v>
      </c>
      <c r="F330" s="47"/>
      <c r="G330" s="87"/>
    </row>
    <row r="331" spans="1:7" x14ac:dyDescent="0.25">
      <c r="A331" s="14" t="s">
        <v>347</v>
      </c>
      <c r="B331" s="13" t="s">
        <v>348</v>
      </c>
      <c r="C331" s="14">
        <v>93.566000000000003</v>
      </c>
      <c r="D331" s="13" t="s">
        <v>11</v>
      </c>
      <c r="E331" s="24">
        <v>1</v>
      </c>
      <c r="F331" s="10" t="str">
        <f>IF(Table19101720[[#This Row],[State Rate]]&gt;0,"437-"&amp;Table19101720[[#This Row],[Contract Code]],"")</f>
        <v/>
      </c>
      <c r="G331" s="24"/>
    </row>
    <row r="332" spans="1:7" x14ac:dyDescent="0.25">
      <c r="A332" s="14" t="s">
        <v>349</v>
      </c>
      <c r="B332" s="13" t="s">
        <v>350</v>
      </c>
      <c r="C332" s="14">
        <v>93.566000000000003</v>
      </c>
      <c r="D332" s="13" t="s">
        <v>11</v>
      </c>
      <c r="E332" s="24">
        <v>1</v>
      </c>
      <c r="F332" s="10" t="str">
        <f>IF(Table19101720[[#This Row],[State Rate]]&gt;0,"437-"&amp;Table19101720[[#This Row],[Contract Code]],"")</f>
        <v/>
      </c>
      <c r="G332" s="24"/>
    </row>
    <row r="333" spans="1:7" x14ac:dyDescent="0.25">
      <c r="A333" s="14" t="s">
        <v>351</v>
      </c>
      <c r="B333" s="13" t="s">
        <v>352</v>
      </c>
      <c r="C333" s="14">
        <v>93.566000000000003</v>
      </c>
      <c r="D333" s="13" t="s">
        <v>11</v>
      </c>
      <c r="E333" s="24">
        <v>1</v>
      </c>
      <c r="F333" s="10" t="str">
        <f>IF(Table19101720[[#This Row],[State Rate]]&gt;0,"437-"&amp;Table19101720[[#This Row],[Contract Code]],"")</f>
        <v/>
      </c>
      <c r="G333" s="24"/>
    </row>
    <row r="334" spans="1:7" x14ac:dyDescent="0.25">
      <c r="A334" s="14" t="s">
        <v>354</v>
      </c>
      <c r="B334" s="13" t="s">
        <v>353</v>
      </c>
      <c r="C334" s="14">
        <v>93.566000000000003</v>
      </c>
      <c r="D334" s="13" t="s">
        <v>11</v>
      </c>
      <c r="E334" s="24">
        <v>1</v>
      </c>
      <c r="F334" s="10" t="str">
        <f>IF(Table19101720[[#This Row],[State Rate]]&gt;0,"437-"&amp;Table19101720[[#This Row],[Contract Code]],"")</f>
        <v/>
      </c>
      <c r="G334" s="24"/>
    </row>
    <row r="335" spans="1:7" x14ac:dyDescent="0.25">
      <c r="A335" s="14" t="s">
        <v>355</v>
      </c>
      <c r="B335" s="13" t="s">
        <v>353</v>
      </c>
      <c r="C335" s="14">
        <v>93.566000000000003</v>
      </c>
      <c r="D335" s="13" t="s">
        <v>11</v>
      </c>
      <c r="E335" s="24">
        <v>1</v>
      </c>
      <c r="F335" s="10" t="str">
        <f>IF(Table19101720[[#This Row],[State Rate]]&gt;0,"437-"&amp;Table19101720[[#This Row],[Contract Code]],"")</f>
        <v/>
      </c>
      <c r="G335" s="24"/>
    </row>
    <row r="336" spans="1:7" x14ac:dyDescent="0.25">
      <c r="A336" s="14" t="s">
        <v>356</v>
      </c>
      <c r="B336" s="13" t="s">
        <v>357</v>
      </c>
      <c r="C336" s="14">
        <v>93.566000000000003</v>
      </c>
      <c r="D336" s="13" t="s">
        <v>11</v>
      </c>
      <c r="E336" s="24">
        <v>1</v>
      </c>
      <c r="F336" s="10" t="str">
        <f>IF(Table19101720[[#This Row],[State Rate]]&gt;0,"437-"&amp;Table19101720[[#This Row],[Contract Code]],"")</f>
        <v/>
      </c>
      <c r="G336" s="24"/>
    </row>
    <row r="337" spans="1:7" x14ac:dyDescent="0.25">
      <c r="A337" s="14" t="s">
        <v>358</v>
      </c>
      <c r="B337" s="13" t="s">
        <v>359</v>
      </c>
      <c r="C337" s="14">
        <v>93.566000000000003</v>
      </c>
      <c r="D337" s="13" t="s">
        <v>11</v>
      </c>
      <c r="E337" s="24">
        <v>1</v>
      </c>
      <c r="F337" s="10" t="str">
        <f>IF(Table19101720[[#This Row],[State Rate]]&gt;0,"437-"&amp;Table19101720[[#This Row],[Contract Code]],"")</f>
        <v/>
      </c>
      <c r="G337" s="24"/>
    </row>
    <row r="338" spans="1:7" x14ac:dyDescent="0.25">
      <c r="A338" s="14" t="s">
        <v>360</v>
      </c>
      <c r="B338" s="13" t="s">
        <v>361</v>
      </c>
      <c r="C338" s="14">
        <v>93.566000000000003</v>
      </c>
      <c r="D338" s="13" t="s">
        <v>11</v>
      </c>
      <c r="E338" s="24">
        <v>1</v>
      </c>
      <c r="F338" s="10" t="str">
        <f>IF(Table19101720[[#This Row],[State Rate]]&gt;0,"437-"&amp;Table19101720[[#This Row],[Contract Code]],"")</f>
        <v/>
      </c>
      <c r="G338" s="24"/>
    </row>
    <row r="339" spans="1:7" x14ac:dyDescent="0.25">
      <c r="A339" s="14" t="s">
        <v>364</v>
      </c>
      <c r="B339" s="13" t="s">
        <v>363</v>
      </c>
      <c r="C339" s="14">
        <v>93.566000000000003</v>
      </c>
      <c r="D339" s="13" t="s">
        <v>11</v>
      </c>
      <c r="E339" s="24">
        <v>1</v>
      </c>
      <c r="F339" s="10" t="str">
        <f>IF(Table19101720[[#This Row],[State Rate]]&gt;0,"437-"&amp;Table19101720[[#This Row],[Contract Code]],"")</f>
        <v/>
      </c>
      <c r="G339" s="24"/>
    </row>
    <row r="340" spans="1:7" x14ac:dyDescent="0.25">
      <c r="A340" s="14" t="s">
        <v>368</v>
      </c>
      <c r="B340" s="13" t="s">
        <v>369</v>
      </c>
      <c r="C340" s="14">
        <v>93.566000000000003</v>
      </c>
      <c r="D340" s="13" t="s">
        <v>11</v>
      </c>
      <c r="E340" s="24">
        <v>1</v>
      </c>
      <c r="F340" s="10" t="str">
        <f>IF(Table19101720[[#This Row],[State Rate]]&gt;0,"437-"&amp;Table19101720[[#This Row],[Contract Code]],"")</f>
        <v/>
      </c>
      <c r="G340" s="24"/>
    </row>
    <row r="341" spans="1:7" x14ac:dyDescent="0.25">
      <c r="A341" s="14" t="s">
        <v>371</v>
      </c>
      <c r="B341" s="13" t="s">
        <v>372</v>
      </c>
      <c r="C341" s="14">
        <v>93.566000000000003</v>
      </c>
      <c r="D341" s="13" t="s">
        <v>11</v>
      </c>
      <c r="E341" s="24">
        <v>1</v>
      </c>
      <c r="F341" s="10" t="str">
        <f>IF(Table19101720[[#This Row],[State Rate]]&gt;0,"437-"&amp;Table19101720[[#This Row],[Contract Code]],"")</f>
        <v/>
      </c>
      <c r="G341" s="24"/>
    </row>
    <row r="342" spans="1:7" x14ac:dyDescent="0.25">
      <c r="A342" s="14" t="s">
        <v>374</v>
      </c>
      <c r="B342" s="13" t="s">
        <v>375</v>
      </c>
      <c r="C342" s="14">
        <v>93.563000000000002</v>
      </c>
      <c r="D342" s="13" t="s">
        <v>394</v>
      </c>
      <c r="E342" s="24">
        <v>1</v>
      </c>
      <c r="F342" s="10" t="str">
        <f>IF(Table19101720[[#This Row],[State Rate]]&gt;0,"437-"&amp;Table19101720[[#This Row],[Contract Code]],"")</f>
        <v/>
      </c>
      <c r="G342" s="24"/>
    </row>
    <row r="343" spans="1:7" x14ac:dyDescent="0.25">
      <c r="A343" s="14" t="s">
        <v>376</v>
      </c>
      <c r="B343" s="13" t="s">
        <v>377</v>
      </c>
      <c r="C343" s="14">
        <v>93.563000000000002</v>
      </c>
      <c r="D343" s="13" t="s">
        <v>394</v>
      </c>
      <c r="E343" s="24">
        <v>1</v>
      </c>
      <c r="F343" s="10" t="str">
        <f>IF(Table19101720[[#This Row],[State Rate]]&gt;0,"437-"&amp;Table19101720[[#This Row],[Contract Code]],"")</f>
        <v/>
      </c>
      <c r="G343" s="24"/>
    </row>
    <row r="344" spans="1:7" x14ac:dyDescent="0.25">
      <c r="A344" s="14" t="s">
        <v>385</v>
      </c>
      <c r="B344" s="13" t="s">
        <v>386</v>
      </c>
      <c r="C344" s="14" t="s">
        <v>31</v>
      </c>
      <c r="D344" s="13" t="s">
        <v>394</v>
      </c>
      <c r="E344" s="24">
        <v>1</v>
      </c>
      <c r="F344" s="10" t="str">
        <f>IF(Table19101720[[#This Row],[State Rate]]&gt;0,"437-"&amp;Table19101720[[#This Row],[Contract Code]],"")</f>
        <v/>
      </c>
      <c r="G344" s="24"/>
    </row>
    <row r="345" spans="1:7" x14ac:dyDescent="0.25">
      <c r="A345" s="14" t="s">
        <v>430</v>
      </c>
      <c r="B345" s="13" t="s">
        <v>431</v>
      </c>
      <c r="C345" s="14">
        <v>96.563000000000002</v>
      </c>
      <c r="D345" s="13" t="s">
        <v>394</v>
      </c>
      <c r="E345" s="24">
        <v>1</v>
      </c>
      <c r="F345" s="47" t="str">
        <f>IF(Table19101720[[#This Row],[State Rate]]&gt;0,"437-"&amp;Table19101720[[#This Row],[Contract Code]],"")</f>
        <v/>
      </c>
      <c r="G345" s="24"/>
    </row>
    <row r="346" spans="1:7" x14ac:dyDescent="0.25">
      <c r="A346" s="45" t="s">
        <v>387</v>
      </c>
      <c r="B346" s="35" t="s">
        <v>388</v>
      </c>
      <c r="C346" s="45"/>
      <c r="D346" s="35"/>
      <c r="E346" s="32"/>
      <c r="F346" s="37" t="str">
        <f>IF(Table19101720[[#This Row],[State Rate]]&gt;0,"437-"&amp;Table19101720[[#This Row],[Contract Code]],"")</f>
        <v>437-7702A</v>
      </c>
      <c r="G346" s="32">
        <v>0.34</v>
      </c>
    </row>
    <row r="347" spans="1:7" x14ac:dyDescent="0.25">
      <c r="A347" s="45" t="s">
        <v>387</v>
      </c>
      <c r="B347" s="35" t="s">
        <v>388</v>
      </c>
      <c r="C347" s="45">
        <v>93.563000000000002</v>
      </c>
      <c r="D347" s="35" t="s">
        <v>394</v>
      </c>
      <c r="E347" s="32">
        <v>0.66</v>
      </c>
      <c r="F347" s="37" t="str">
        <f>IF(Table19101720[[#This Row],[State Rate]]&gt;0,"437-"&amp;Table19101720[[#This Row],[Contract Code]],"")</f>
        <v/>
      </c>
      <c r="G347" s="32"/>
    </row>
  </sheetData>
  <pageMargins left="0.25" right="0.25" top="0.75" bottom="0.75" header="0.3" footer="0.3"/>
  <pageSetup scale="2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A723F-1D0C-47A0-BCB1-E64F34372BF3}">
  <sheetPr>
    <tabColor theme="4" tint="0.79998168889431442"/>
    <pageSetUpPr fitToPage="1"/>
  </sheetPr>
  <dimension ref="A1:Q42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0" sqref="D20"/>
    </sheetView>
  </sheetViews>
  <sheetFormatPr defaultColWidth="1.75" defaultRowHeight="15" x14ac:dyDescent="0.25"/>
  <cols>
    <col min="1" max="1" width="16.125" style="16" customWidth="1"/>
    <col min="2" max="2" width="47" style="1" customWidth="1"/>
    <col min="3" max="3" width="17.375" style="16" customWidth="1"/>
    <col min="4" max="4" width="72.625" style="1" customWidth="1"/>
    <col min="5" max="5" width="15.125" style="1" bestFit="1" customWidth="1"/>
    <col min="6" max="6" width="12.875" style="16" bestFit="1" customWidth="1"/>
    <col min="7" max="7" width="13.125" style="16" bestFit="1" customWidth="1"/>
    <col min="8" max="11" width="1.75" style="1"/>
    <col min="12" max="12" width="5.375" style="1" bestFit="1" customWidth="1"/>
    <col min="13" max="16384" width="1.75" style="1"/>
  </cols>
  <sheetData>
    <row r="1" spans="1:7" ht="23.25" x14ac:dyDescent="0.25">
      <c r="A1" s="18" t="s">
        <v>396</v>
      </c>
      <c r="B1" s="18"/>
      <c r="C1" s="18"/>
      <c r="D1" s="18"/>
      <c r="E1" s="18"/>
      <c r="F1" s="18"/>
      <c r="G1" s="19"/>
    </row>
    <row r="2" spans="1:7" x14ac:dyDescent="0.25">
      <c r="A2" s="2"/>
      <c r="B2" s="3"/>
      <c r="C2" s="2"/>
      <c r="D2" s="3"/>
      <c r="E2" s="3"/>
      <c r="F2" s="2"/>
      <c r="G2" s="1"/>
    </row>
    <row r="3" spans="1:7" x14ac:dyDescent="0.25">
      <c r="A3" s="4"/>
      <c r="B3" s="5"/>
      <c r="C3" s="4"/>
      <c r="D3" s="6"/>
      <c r="F3" s="17" t="s">
        <v>0</v>
      </c>
      <c r="G3" s="83">
        <v>46057</v>
      </c>
    </row>
    <row r="4" spans="1:7" ht="26.25" x14ac:dyDescent="0.25">
      <c r="A4" s="20" t="s">
        <v>1</v>
      </c>
      <c r="B4" s="21" t="s">
        <v>432</v>
      </c>
      <c r="C4" s="22" t="s">
        <v>3</v>
      </c>
      <c r="D4" s="21" t="s">
        <v>4</v>
      </c>
      <c r="E4" s="23" t="s">
        <v>5</v>
      </c>
      <c r="F4" s="23" t="s">
        <v>6</v>
      </c>
      <c r="G4" s="23" t="s">
        <v>7</v>
      </c>
    </row>
    <row r="5" spans="1:7" ht="18" customHeight="1" x14ac:dyDescent="0.25">
      <c r="A5" s="13" t="s">
        <v>433</v>
      </c>
      <c r="B5" s="85" t="s">
        <v>434</v>
      </c>
      <c r="C5" s="86"/>
      <c r="D5" s="85"/>
      <c r="E5" s="87"/>
      <c r="F5" s="10" t="str">
        <f>IF(Table19101719[[#This Row],[State Rate]]&gt;0,"437-"&amp;Table19101719[[#This Row],[Contract Code]],"")</f>
        <v>437-0001301-R02</v>
      </c>
      <c r="G5" s="87">
        <v>1</v>
      </c>
    </row>
    <row r="6" spans="1:7" x14ac:dyDescent="0.25">
      <c r="A6" s="89" t="s">
        <v>435</v>
      </c>
      <c r="B6" s="98" t="s">
        <v>436</v>
      </c>
      <c r="C6" s="86">
        <v>21.027000000000001</v>
      </c>
      <c r="D6" s="85" t="s">
        <v>66</v>
      </c>
      <c r="E6" s="87">
        <v>1</v>
      </c>
      <c r="F6" s="11" t="str">
        <f>IF(Table19101719[[#This Row],[State Rate]]&gt;0,"437-"&amp;Table19101719[[#This Row],[Contract Code]],"")</f>
        <v/>
      </c>
      <c r="G6" s="102"/>
    </row>
    <row r="7" spans="1:7" x14ac:dyDescent="0.25">
      <c r="A7" s="89" t="s">
        <v>437</v>
      </c>
      <c r="B7" s="95" t="s">
        <v>438</v>
      </c>
      <c r="C7" s="96" t="s">
        <v>164</v>
      </c>
      <c r="D7" s="105" t="s">
        <v>38</v>
      </c>
      <c r="E7" s="53">
        <v>0.74</v>
      </c>
      <c r="F7" s="103" t="str">
        <f>IF(Table19101719[[#This Row],[State Rate]]&gt;0,"437-"&amp;Table19101719[[#This Row],[Contract Code]],"")</f>
        <v/>
      </c>
      <c r="G7" s="67"/>
    </row>
    <row r="8" spans="1:7" ht="18.75" customHeight="1" x14ac:dyDescent="0.25">
      <c r="A8" s="89" t="s">
        <v>437</v>
      </c>
      <c r="B8" s="95" t="s">
        <v>438</v>
      </c>
      <c r="C8" s="96" t="s">
        <v>445</v>
      </c>
      <c r="D8" s="105" t="s">
        <v>446</v>
      </c>
      <c r="E8" s="53">
        <v>0.26</v>
      </c>
      <c r="F8" s="103" t="str">
        <f>IF(Table19101719[[#This Row],[State Rate]]&gt;0,"437-"&amp;Table19101719[[#This Row],[Contract Code]],"")</f>
        <v/>
      </c>
      <c r="G8" s="67"/>
    </row>
    <row r="9" spans="1:7" x14ac:dyDescent="0.25">
      <c r="A9" s="89" t="s">
        <v>439</v>
      </c>
      <c r="B9" s="98" t="s">
        <v>440</v>
      </c>
      <c r="C9" s="99">
        <v>93.566000000000003</v>
      </c>
      <c r="D9" s="85" t="s">
        <v>11</v>
      </c>
      <c r="E9" s="87">
        <v>1</v>
      </c>
      <c r="F9" s="11" t="str">
        <f>IF(Table19101719[[#This Row],[State Rate]]&gt;0,"437-"&amp;Table19101719[[#This Row],[Contract Code]],"")</f>
        <v/>
      </c>
      <c r="G9" s="102"/>
    </row>
    <row r="10" spans="1:7" x14ac:dyDescent="0.25">
      <c r="A10" s="38" t="s">
        <v>441</v>
      </c>
      <c r="B10" s="95" t="s">
        <v>442</v>
      </c>
      <c r="C10" s="96"/>
      <c r="D10" s="74"/>
      <c r="E10" s="53"/>
      <c r="F10" s="97" t="str">
        <f>IF(Table19101719[[#This Row],[State Rate]]&gt;0,"437-"&amp;Table19101719[[#This Row],[Contract Code]],"")</f>
        <v>437-0002573-000</v>
      </c>
      <c r="G10" s="67">
        <v>0.62</v>
      </c>
    </row>
    <row r="11" spans="1:7" x14ac:dyDescent="0.25">
      <c r="A11" s="38" t="s">
        <v>441</v>
      </c>
      <c r="B11" s="95" t="s">
        <v>442</v>
      </c>
      <c r="C11" s="96" t="s">
        <v>215</v>
      </c>
      <c r="D11" s="74" t="s">
        <v>216</v>
      </c>
      <c r="E11" s="53">
        <v>0.38</v>
      </c>
      <c r="F11" s="97" t="str">
        <f>IF(Table19101719[[#This Row],[State Rate]]&gt;0,"437-"&amp;Table19101719[[#This Row],[Contract Code]],"")</f>
        <v/>
      </c>
      <c r="G11" s="67"/>
    </row>
    <row r="12" spans="1:7" x14ac:dyDescent="0.25">
      <c r="A12" s="8" t="s">
        <v>443</v>
      </c>
      <c r="B12" s="98" t="s">
        <v>444</v>
      </c>
      <c r="C12" s="99" t="s">
        <v>164</v>
      </c>
      <c r="D12" s="85" t="s">
        <v>38</v>
      </c>
      <c r="E12" s="87">
        <v>1</v>
      </c>
      <c r="F12" s="100" t="str">
        <f>IF(Table19101719[[#This Row],[State Rate]]&gt;0,"437-"&amp;Table19101719[[#This Row],[Contract Code]],"")</f>
        <v/>
      </c>
      <c r="G12" s="101"/>
    </row>
    <row r="13" spans="1:7" x14ac:dyDescent="0.25">
      <c r="A13" s="8"/>
      <c r="B13" s="73"/>
      <c r="C13" s="12"/>
      <c r="D13" s="13"/>
      <c r="E13" s="24"/>
      <c r="F13" s="11" t="str">
        <f>IF(Table19101719[[#This Row],[State Rate]]&gt;0,"437-"&amp;Table19101719[[#This Row],[Contract Code]],"")</f>
        <v/>
      </c>
      <c r="G13" s="90"/>
    </row>
    <row r="14" spans="1:7" x14ac:dyDescent="0.25">
      <c r="A14" s="13"/>
      <c r="B14" s="13"/>
      <c r="C14" s="14"/>
      <c r="D14" s="13"/>
      <c r="E14" s="24"/>
      <c r="F14" s="10" t="str">
        <f>IF(Table19101719[[#This Row],[State Rate]]&gt;0,"437-"&amp;Table19101719[[#This Row],[Contract Code]],"")</f>
        <v/>
      </c>
      <c r="G14" s="24"/>
    </row>
    <row r="15" spans="1:7" x14ac:dyDescent="0.25">
      <c r="A15" s="13"/>
      <c r="B15" s="13"/>
      <c r="C15" s="14"/>
      <c r="D15" s="13"/>
      <c r="E15" s="24"/>
      <c r="F15" s="10" t="str">
        <f>IF(Table19101719[[#This Row],[State Rate]]&gt;0,"437-"&amp;Table19101719[[#This Row],[Contract Code]],"")</f>
        <v/>
      </c>
      <c r="G15" s="24"/>
    </row>
    <row r="16" spans="1:7" x14ac:dyDescent="0.25">
      <c r="A16" s="13"/>
      <c r="B16" s="13"/>
      <c r="C16" s="12"/>
      <c r="D16" s="13"/>
      <c r="E16" s="24"/>
      <c r="F16" s="10" t="str">
        <f>IF(Table19101719[[#This Row],[State Rate]]&gt;0,"437-"&amp;Table19101719[[#This Row],[Contract Code]],"")</f>
        <v/>
      </c>
      <c r="G16" s="24"/>
    </row>
    <row r="17" spans="1:17" s="81" customFormat="1" x14ac:dyDescent="0.25">
      <c r="A17" s="13"/>
      <c r="B17" s="13"/>
      <c r="C17" s="12"/>
      <c r="D17" s="13"/>
      <c r="E17" s="24"/>
      <c r="F17" s="24" t="str">
        <f>IF(Table19101719[[#This Row],[State Rate]]&gt;0,"437-"&amp;Table19101719[[#This Row],[Contract Code]],"")</f>
        <v/>
      </c>
      <c r="G17" s="24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s="81" customFormat="1" x14ac:dyDescent="0.25">
      <c r="A18" s="13"/>
      <c r="B18" s="13"/>
      <c r="C18" s="12"/>
      <c r="D18" s="13"/>
      <c r="E18" s="24"/>
      <c r="F18" s="10"/>
      <c r="G18" s="24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81" customFormat="1" x14ac:dyDescent="0.25">
      <c r="A19" s="13"/>
      <c r="B19" s="13"/>
      <c r="C19" s="12"/>
      <c r="D19" s="13"/>
      <c r="E19" s="24"/>
      <c r="F19" s="10"/>
      <c r="G19" s="24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81" customFormat="1" x14ac:dyDescent="0.25">
      <c r="A20" s="13"/>
      <c r="B20" s="13"/>
      <c r="C20" s="12"/>
      <c r="D20" s="13"/>
      <c r="E20" s="24"/>
      <c r="F20" s="10" t="str">
        <f>IF(Table19101719[[#This Row],[State Rate]]&gt;0,"437-"&amp;Table19101719[[#This Row],[Contract Code]],"")</f>
        <v/>
      </c>
      <c r="G20" s="24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81" customFormat="1" x14ac:dyDescent="0.25">
      <c r="A21" s="13"/>
      <c r="B21" s="13"/>
      <c r="C21" s="12"/>
      <c r="D21" s="13"/>
      <c r="E21" s="24"/>
      <c r="F21" s="10" t="str">
        <f>IF(Table19101719[[#This Row],[State Rate]]&gt;0,"437-"&amp;Table19101719[[#This Row],[Contract Code]],"")</f>
        <v/>
      </c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81" customFormat="1" x14ac:dyDescent="0.25">
      <c r="A22" s="13"/>
      <c r="B22" s="13"/>
      <c r="C22" s="12"/>
      <c r="D22" s="13"/>
      <c r="E22" s="24"/>
      <c r="F22" s="10" t="str">
        <f>IF(Table19101719[[#This Row],[State Rate]]&gt;0,"437-"&amp;Table19101719[[#This Row],[Contract Code]],"")</f>
        <v/>
      </c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81" customFormat="1" x14ac:dyDescent="0.25">
      <c r="A23" s="13"/>
      <c r="B23" s="13"/>
      <c r="C23" s="12"/>
      <c r="D23" s="13"/>
      <c r="E23" s="24"/>
      <c r="F23" s="10" t="str">
        <f>IF(Table19101719[[#This Row],[State Rate]]&gt;0,"437-"&amp;Table19101719[[#This Row],[Contract Code]],"")</f>
        <v/>
      </c>
      <c r="G23" s="24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81" customFormat="1" x14ac:dyDescent="0.25">
      <c r="A24" s="13"/>
      <c r="B24" s="13"/>
      <c r="C24" s="12"/>
      <c r="D24" s="13"/>
      <c r="E24" s="24"/>
      <c r="F24" s="10" t="str">
        <f>IF(Table19101719[[#This Row],[State Rate]]&gt;0,"437-"&amp;Table19101719[[#This Row],[Contract Code]],"")</f>
        <v/>
      </c>
      <c r="G24" s="24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81" customFormat="1" x14ac:dyDescent="0.25">
      <c r="A25" s="13"/>
      <c r="B25" s="13"/>
      <c r="C25" s="14"/>
      <c r="D25" s="13"/>
      <c r="E25" s="24"/>
      <c r="F25" s="10" t="str">
        <f>IF(Table19101719[[#This Row],[State Rate]]&gt;0,"437-"&amp;Table19101719[[#This Row],[Contract Code]],"")</f>
        <v/>
      </c>
      <c r="G25" s="24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81" customFormat="1" x14ac:dyDescent="0.25">
      <c r="A26" s="13"/>
      <c r="B26" s="13"/>
      <c r="C26" s="14"/>
      <c r="D26" s="13"/>
      <c r="E26" s="24"/>
      <c r="F26" s="10" t="str">
        <f>IF(Table19101719[[#This Row],[State Rate]]&gt;0,"437-"&amp;Table19101719[[#This Row],[Contract Code]],"")</f>
        <v/>
      </c>
      <c r="G26" s="24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81" customFormat="1" x14ac:dyDescent="0.25">
      <c r="A27" s="13"/>
      <c r="B27" s="13"/>
      <c r="C27" s="14"/>
      <c r="D27" s="13"/>
      <c r="E27" s="24"/>
      <c r="F27" s="91" t="str">
        <f>IF(Table19101719[[#This Row],[State Rate]]&gt;0,"437-"&amp;Table19101719[[#This Row],[Contract Code]],"")</f>
        <v/>
      </c>
      <c r="G27" s="24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81" customFormat="1" x14ac:dyDescent="0.25">
      <c r="A28" s="13"/>
      <c r="B28" s="13"/>
      <c r="C28" s="14"/>
      <c r="D28" s="13"/>
      <c r="E28" s="24"/>
      <c r="F28" s="10" t="str">
        <f>IF(Table19101719[[#This Row],[State Rate]]&gt;0,"437-"&amp;Table19101719[[#This Row],[Contract Code]],"")</f>
        <v/>
      </c>
      <c r="G28" s="24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81" customFormat="1" x14ac:dyDescent="0.25">
      <c r="A29" s="13"/>
      <c r="B29" s="13"/>
      <c r="C29" s="14"/>
      <c r="D29" s="13"/>
      <c r="E29" s="24"/>
      <c r="F29" s="10" t="str">
        <f>IF(Table19101719[[#This Row],[State Rate]]&gt;0,"437-"&amp;Table19101719[[#This Row],[Contract Code]],"")</f>
        <v/>
      </c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81" customFormat="1" x14ac:dyDescent="0.25">
      <c r="A30" s="13"/>
      <c r="B30" s="13"/>
      <c r="C30" s="14"/>
      <c r="D30" s="13"/>
      <c r="E30" s="24"/>
      <c r="F30" s="10" t="str">
        <f>IF(Table19101719[[#This Row],[State Rate]]&gt;0,"437-"&amp;Table19101719[[#This Row],[Contract Code]],"")</f>
        <v/>
      </c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81" customFormat="1" x14ac:dyDescent="0.25">
      <c r="A31" s="13"/>
      <c r="B31" s="13"/>
      <c r="C31" s="14"/>
      <c r="D31" s="13"/>
      <c r="E31" s="24"/>
      <c r="F31" s="10" t="str">
        <f>IF(Table19101719[[#This Row],[State Rate]]&gt;0,"437-"&amp;Table19101719[[#This Row],[Contract Code]],"")</f>
        <v/>
      </c>
      <c r="G31" s="24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81" customFormat="1" ht="15" customHeight="1" x14ac:dyDescent="0.25">
      <c r="A32" s="13"/>
      <c r="B32" s="13"/>
      <c r="C32" s="14"/>
      <c r="D32" s="13"/>
      <c r="E32" s="24"/>
      <c r="F32" s="10" t="str">
        <f>IF(Table19101719[[#This Row],[State Rate]]&gt;0,"437-"&amp;Table19101719[[#This Row],[Contract Code]],"")</f>
        <v/>
      </c>
      <c r="G32" s="24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81" customFormat="1" x14ac:dyDescent="0.25">
      <c r="A33" s="13"/>
      <c r="B33" s="13"/>
      <c r="C33" s="14"/>
      <c r="D33" s="13"/>
      <c r="E33" s="24"/>
      <c r="F33" s="10" t="str">
        <f>IF(Table19101719[[#This Row],[State Rate]]&gt;0,"437-"&amp;Table19101719[[#This Row],[Contract Code]],"")</f>
        <v/>
      </c>
      <c r="G33" s="24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81" customFormat="1" x14ac:dyDescent="0.25">
      <c r="A34" s="13"/>
      <c r="B34" s="13"/>
      <c r="C34" s="14"/>
      <c r="D34" s="13"/>
      <c r="E34" s="24"/>
      <c r="F34" s="91" t="str">
        <f>IF(Table19101719[[#This Row],[State Rate]]&gt;0,"437-"&amp;Table19101719[[#This Row],[Contract Code]],"")</f>
        <v/>
      </c>
      <c r="G34" s="24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81" customFormat="1" ht="15" customHeight="1" x14ac:dyDescent="0.25">
      <c r="A35" s="13"/>
      <c r="B35" s="13"/>
      <c r="C35" s="14"/>
      <c r="D35" s="13"/>
      <c r="E35" s="24"/>
      <c r="F35" s="10" t="str">
        <f>IF(Table19101719[[#This Row],[State Rate]]&gt;0,"437-"&amp;Table19101719[[#This Row],[Contract Code]],"")</f>
        <v/>
      </c>
      <c r="G35" s="24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81" customFormat="1" x14ac:dyDescent="0.25">
      <c r="A36" s="13"/>
      <c r="B36" s="13"/>
      <c r="C36" s="14"/>
      <c r="D36" s="13"/>
      <c r="E36" s="24"/>
      <c r="F36" s="10" t="str">
        <f>IF(Table19101719[[#This Row],[State Rate]]&gt;0,"437-"&amp;Table19101719[[#This Row],[Contract Code]],"")</f>
        <v/>
      </c>
      <c r="G36" s="24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81" customFormat="1" x14ac:dyDescent="0.25">
      <c r="A37" s="13"/>
      <c r="B37" s="13"/>
      <c r="C37" s="14"/>
      <c r="D37" s="13"/>
      <c r="E37" s="24"/>
      <c r="F37" s="10" t="str">
        <f>IF(Table19101719[[#This Row],[State Rate]]&gt;0,"437-"&amp;Table19101719[[#This Row],[Contract Code]],"")</f>
        <v/>
      </c>
      <c r="G37" s="24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81" customFormat="1" ht="15" customHeight="1" x14ac:dyDescent="0.25">
      <c r="A38" s="13"/>
      <c r="B38" s="13"/>
      <c r="C38" s="14"/>
      <c r="D38" s="13"/>
      <c r="E38" s="24"/>
      <c r="F38" s="10" t="str">
        <f>IF(Table19101719[[#This Row],[State Rate]]&gt;0,"437-"&amp;Table19101719[[#This Row],[Contract Code]],"")</f>
        <v/>
      </c>
      <c r="G38" s="24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81" customFormat="1" x14ac:dyDescent="0.25">
      <c r="A39" s="13"/>
      <c r="B39" s="13"/>
      <c r="C39" s="14"/>
      <c r="D39" s="13"/>
      <c r="E39" s="24"/>
      <c r="F39" s="10" t="str">
        <f>IF(Table19101719[[#This Row],[State Rate]]&gt;0,"437-"&amp;Table19101719[[#This Row],[Contract Code]],"")</f>
        <v/>
      </c>
      <c r="G39" s="24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81" customFormat="1" x14ac:dyDescent="0.25">
      <c r="A40" s="13"/>
      <c r="B40" s="13"/>
      <c r="C40" s="14"/>
      <c r="D40" s="13"/>
      <c r="E40" s="24"/>
      <c r="F40" s="10" t="str">
        <f>IF(Table19101719[[#This Row],[State Rate]]&gt;0,"437-"&amp;Table19101719[[#This Row],[Contract Code]],"")</f>
        <v/>
      </c>
      <c r="G40" s="24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81" customFormat="1" x14ac:dyDescent="0.25">
      <c r="A41" s="13"/>
      <c r="B41" s="13"/>
      <c r="C41" s="14"/>
      <c r="D41" s="13"/>
      <c r="E41" s="24"/>
      <c r="F41" s="10" t="str">
        <f>IF(Table19101719[[#This Row],[State Rate]]&gt;0,"437-"&amp;Table19101719[[#This Row],[Contract Code]],"")</f>
        <v/>
      </c>
      <c r="G41" s="24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81" customFormat="1" x14ac:dyDescent="0.25">
      <c r="A42" s="13"/>
      <c r="B42" s="13"/>
      <c r="C42" s="14"/>
      <c r="D42" s="13"/>
      <c r="E42" s="24"/>
      <c r="F42" s="10" t="str">
        <f>IF(Table19101719[[#This Row],[State Rate]]&gt;0,"437-"&amp;Table19101719[[#This Row],[Contract Code]],"")</f>
        <v/>
      </c>
      <c r="G42" s="24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81" customFormat="1" x14ac:dyDescent="0.25">
      <c r="A43" s="13"/>
      <c r="B43" s="13"/>
      <c r="C43" s="14"/>
      <c r="D43" s="13"/>
      <c r="E43" s="24"/>
      <c r="F43" s="10" t="str">
        <f>IF(Table19101719[[#This Row],[State Rate]]&gt;0,"437-"&amp;Table19101719[[#This Row],[Contract Code]],"")</f>
        <v/>
      </c>
      <c r="G43" s="24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81" customFormat="1" ht="15" customHeight="1" x14ac:dyDescent="0.25">
      <c r="A44" s="13"/>
      <c r="B44" s="13"/>
      <c r="C44" s="14"/>
      <c r="D44" s="13"/>
      <c r="E44" s="24"/>
      <c r="F44" s="10" t="str">
        <f>IF(Table19101719[[#This Row],[State Rate]]&gt;0,"437-"&amp;Table19101719[[#This Row],[Contract Code]],"")</f>
        <v/>
      </c>
      <c r="G44" s="24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81" customFormat="1" x14ac:dyDescent="0.25">
      <c r="A45" s="13"/>
      <c r="B45" s="13"/>
      <c r="C45" s="14"/>
      <c r="D45" s="13"/>
      <c r="E45" s="24"/>
      <c r="F45" s="10" t="str">
        <f>IF(Table19101719[[#This Row],[State Rate]]&gt;0,"437-"&amp;Table19101719[[#This Row],[Contract Code]],"")</f>
        <v/>
      </c>
      <c r="G45" s="24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81" customFormat="1" x14ac:dyDescent="0.25">
      <c r="A46" s="13"/>
      <c r="B46" s="13"/>
      <c r="C46" s="14"/>
      <c r="D46" s="13"/>
      <c r="E46" s="24"/>
      <c r="F46" s="10" t="str">
        <f>IF(Table19101719[[#This Row],[State Rate]]&gt;0,"437-"&amp;Table19101719[[#This Row],[Contract Code]],"")</f>
        <v/>
      </c>
      <c r="G46" s="24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81" customFormat="1" x14ac:dyDescent="0.25">
      <c r="A47" s="13"/>
      <c r="B47" s="13"/>
      <c r="C47" s="14"/>
      <c r="D47" s="13"/>
      <c r="E47" s="24"/>
      <c r="F47" s="10" t="str">
        <f>IF(Table19101719[[#This Row],[State Rate]]&gt;0,"437-"&amp;Table19101719[[#This Row],[Contract Code]],"")</f>
        <v/>
      </c>
      <c r="G47" s="24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81" customFormat="1" x14ac:dyDescent="0.25">
      <c r="A48" s="13"/>
      <c r="B48" s="13"/>
      <c r="C48" s="14"/>
      <c r="D48" s="13"/>
      <c r="E48" s="24"/>
      <c r="F48" s="10" t="str">
        <f>IF(Table19101719[[#This Row],[State Rate]]&gt;0,"437-"&amp;Table19101719[[#This Row],[Contract Code]],"")</f>
        <v/>
      </c>
      <c r="G48" s="24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7" x14ac:dyDescent="0.25">
      <c r="A49" s="13"/>
      <c r="B49" s="13"/>
      <c r="C49" s="14"/>
      <c r="D49" s="13"/>
      <c r="E49" s="24"/>
      <c r="F49" s="10" t="str">
        <f>IF(Table19101719[[#This Row],[State Rate]]&gt;0,"437-"&amp;Table19101719[[#This Row],[Contract Code]],"")</f>
        <v/>
      </c>
      <c r="G49" s="24"/>
    </row>
    <row r="50" spans="1:7" x14ac:dyDescent="0.25">
      <c r="A50" s="13"/>
      <c r="B50" s="13"/>
      <c r="C50" s="14"/>
      <c r="D50" s="13"/>
      <c r="E50" s="24"/>
      <c r="F50" s="10" t="str">
        <f>IF(Table19101719[[#This Row],[State Rate]]&gt;0,"437-"&amp;Table19101719[[#This Row],[Contract Code]],"")</f>
        <v/>
      </c>
      <c r="G50" s="24"/>
    </row>
    <row r="51" spans="1:7" x14ac:dyDescent="0.25">
      <c r="A51" s="13"/>
      <c r="B51" s="13"/>
      <c r="C51" s="14"/>
      <c r="D51" s="13"/>
      <c r="E51" s="24"/>
      <c r="F51" s="10" t="str">
        <f>IF(Table19101719[[#This Row],[State Rate]]&gt;0,"437-"&amp;Table19101719[[#This Row],[Contract Code]],"")</f>
        <v/>
      </c>
      <c r="G51" s="24"/>
    </row>
    <row r="52" spans="1:7" x14ac:dyDescent="0.25">
      <c r="A52" s="13"/>
      <c r="B52" s="13"/>
      <c r="C52" s="14"/>
      <c r="D52" s="13"/>
      <c r="E52" s="24"/>
      <c r="F52" s="10" t="str">
        <f>IF(Table19101719[[#This Row],[State Rate]]&gt;0,"437-"&amp;Table19101719[[#This Row],[Contract Code]],"")</f>
        <v/>
      </c>
      <c r="G52" s="24"/>
    </row>
    <row r="53" spans="1:7" x14ac:dyDescent="0.25">
      <c r="A53" s="13"/>
      <c r="B53" s="13"/>
      <c r="C53" s="14"/>
      <c r="D53" s="13"/>
      <c r="E53" s="24"/>
      <c r="F53" s="10" t="str">
        <f>IF(Table19101719[[#This Row],[State Rate]]&gt;0,"437-"&amp;Table19101719[[#This Row],[Contract Code]],"")</f>
        <v/>
      </c>
      <c r="G53" s="24"/>
    </row>
    <row r="54" spans="1:7" x14ac:dyDescent="0.25">
      <c r="A54" s="13"/>
      <c r="B54" s="13"/>
      <c r="C54" s="14"/>
      <c r="D54" s="13"/>
      <c r="E54" s="24"/>
      <c r="F54" s="10" t="str">
        <f>IF(Table19101719[[#This Row],[State Rate]]&gt;0,"437-"&amp;Table19101719[[#This Row],[Contract Code]],"")</f>
        <v/>
      </c>
      <c r="G54" s="24"/>
    </row>
    <row r="55" spans="1:7" x14ac:dyDescent="0.25">
      <c r="A55" s="13"/>
      <c r="B55" s="13"/>
      <c r="C55" s="14"/>
      <c r="D55" s="13"/>
      <c r="E55" s="24"/>
      <c r="F55" s="10" t="str">
        <f>IF(Table19101719[[#This Row],[State Rate]]&gt;0,"437-"&amp;Table19101719[[#This Row],[Contract Code]],"")</f>
        <v/>
      </c>
      <c r="G55" s="24"/>
    </row>
    <row r="56" spans="1:7" x14ac:dyDescent="0.25">
      <c r="A56" s="13"/>
      <c r="B56" s="13"/>
      <c r="C56" s="14"/>
      <c r="D56" s="13"/>
      <c r="E56" s="24"/>
      <c r="F56" s="10" t="str">
        <f>IF(Table19101719[[#This Row],[State Rate]]&gt;0,"437-"&amp;Table19101719[[#This Row],[Contract Code]],"")</f>
        <v/>
      </c>
      <c r="G56" s="24"/>
    </row>
    <row r="57" spans="1:7" x14ac:dyDescent="0.25">
      <c r="A57" s="13"/>
      <c r="B57" s="13"/>
      <c r="C57" s="14"/>
      <c r="D57" s="13"/>
      <c r="E57" s="24"/>
      <c r="F57" s="10" t="str">
        <f>IF(Table19101719[[#This Row],[State Rate]]&gt;0,"437-"&amp;Table19101719[[#This Row],[Contract Code]],"")</f>
        <v/>
      </c>
      <c r="G57" s="24"/>
    </row>
    <row r="58" spans="1:7" x14ac:dyDescent="0.25">
      <c r="A58" s="13"/>
      <c r="B58" s="13"/>
      <c r="C58" s="14"/>
      <c r="D58" s="13"/>
      <c r="E58" s="24"/>
      <c r="F58" s="10" t="str">
        <f>IF(Table19101719[[#This Row],[State Rate]]&gt;0,"437-"&amp;Table19101719[[#This Row],[Contract Code]],"")</f>
        <v/>
      </c>
      <c r="G58" s="24"/>
    </row>
    <row r="59" spans="1:7" x14ac:dyDescent="0.25">
      <c r="A59" s="13"/>
      <c r="B59" s="13"/>
      <c r="C59" s="14"/>
      <c r="D59" s="13"/>
      <c r="E59" s="24"/>
      <c r="F59" s="10" t="str">
        <f>IF(Table19101719[[#This Row],[State Rate]]&gt;0,"437-"&amp;Table19101719[[#This Row],[Contract Code]],"")</f>
        <v/>
      </c>
      <c r="G59" s="24"/>
    </row>
    <row r="60" spans="1:7" x14ac:dyDescent="0.25">
      <c r="A60" s="13"/>
      <c r="B60" s="13"/>
      <c r="C60" s="14"/>
      <c r="D60" s="13"/>
      <c r="E60" s="24"/>
      <c r="F60" s="24" t="str">
        <f>IF(Table19101719[[#This Row],[State Rate]]&gt;0,"437-"&amp;Table19101719[[#This Row],[Contract Code]],"")</f>
        <v/>
      </c>
      <c r="G60" s="24"/>
    </row>
    <row r="61" spans="1:7" x14ac:dyDescent="0.25">
      <c r="A61" s="13"/>
      <c r="B61" s="13"/>
      <c r="C61" s="14"/>
      <c r="D61" s="13"/>
      <c r="E61" s="24"/>
      <c r="F61" s="24" t="str">
        <f>IF(Table19101719[[#This Row],[State Rate]]&gt;0,"437-"&amp;Table19101719[[#This Row],[Contract Code]],"")</f>
        <v/>
      </c>
      <c r="G61" s="24"/>
    </row>
    <row r="62" spans="1:7" x14ac:dyDescent="0.25">
      <c r="A62" s="13"/>
      <c r="B62" s="13"/>
      <c r="C62" s="14"/>
      <c r="D62" s="13"/>
      <c r="E62" s="24"/>
      <c r="F62" s="10" t="str">
        <f>IF(Table19101719[[#This Row],[State Rate]]&gt;0,"437-"&amp;Table19101719[[#This Row],[Contract Code]],"")</f>
        <v/>
      </c>
      <c r="G62" s="24"/>
    </row>
    <row r="63" spans="1:7" x14ac:dyDescent="0.25">
      <c r="A63" s="13"/>
      <c r="B63" s="13"/>
      <c r="C63" s="14"/>
      <c r="D63" s="13"/>
      <c r="E63" s="24"/>
      <c r="F63" s="24" t="str">
        <f>IF(Table19101719[[#This Row],[State Rate]]&gt;0,"437-"&amp;Table19101719[[#This Row],[Contract Code]],"")</f>
        <v/>
      </c>
      <c r="G63" s="24"/>
    </row>
    <row r="64" spans="1:7" x14ac:dyDescent="0.25">
      <c r="A64" s="13"/>
      <c r="B64" s="13"/>
      <c r="C64" s="14"/>
      <c r="D64" s="13"/>
      <c r="E64" s="24"/>
      <c r="F64" s="10" t="str">
        <f>IF(Table19101719[[#This Row],[State Rate]]&gt;0,"437-"&amp;Table19101719[[#This Row],[Contract Code]],"")</f>
        <v/>
      </c>
      <c r="G64" s="24"/>
    </row>
    <row r="65" spans="1:7" x14ac:dyDescent="0.25">
      <c r="A65" s="13"/>
      <c r="B65" s="13"/>
      <c r="C65" s="14"/>
      <c r="D65" s="13"/>
      <c r="E65" s="24"/>
      <c r="F65" s="10" t="str">
        <f>IF(Table19101719[[#This Row],[State Rate]]&gt;0,"437-"&amp;Table19101719[[#This Row],[Contract Code]],"")</f>
        <v/>
      </c>
      <c r="G65" s="24"/>
    </row>
    <row r="66" spans="1:7" x14ac:dyDescent="0.25">
      <c r="A66" s="8"/>
      <c r="B66" s="8"/>
      <c r="C66" s="7"/>
      <c r="D66" s="8"/>
      <c r="E66" s="9"/>
      <c r="F66" s="47" t="str">
        <f>IF(Table19101719[[#This Row],[State Rate]]&gt;0,"437-"&amp;Table19101719[[#This Row],[Contract Code]],"")</f>
        <v/>
      </c>
      <c r="G66" s="9"/>
    </row>
    <row r="67" spans="1:7" x14ac:dyDescent="0.25">
      <c r="A67" s="8"/>
      <c r="B67" s="8"/>
      <c r="C67" s="7"/>
      <c r="D67" s="8"/>
      <c r="E67" s="9"/>
      <c r="F67" s="47" t="str">
        <f>IF(Table19101719[[#This Row],[State Rate]]&gt;0,"437-"&amp;Table19101719[[#This Row],[Contract Code]],"")</f>
        <v/>
      </c>
      <c r="G67" s="9"/>
    </row>
    <row r="68" spans="1:7" x14ac:dyDescent="0.25">
      <c r="A68" s="13"/>
      <c r="B68" s="13"/>
      <c r="C68" s="14"/>
      <c r="D68" s="13"/>
      <c r="E68" s="24"/>
      <c r="F68" s="10" t="str">
        <f>IF(Table19101719[[#This Row],[State Rate]]&gt;0,"437-"&amp;Table19101719[[#This Row],[Contract Code]],"")</f>
        <v/>
      </c>
      <c r="G68" s="24"/>
    </row>
    <row r="69" spans="1:7" x14ac:dyDescent="0.25">
      <c r="A69" s="13"/>
      <c r="B69" s="13"/>
      <c r="C69" s="14"/>
      <c r="D69" s="13"/>
      <c r="E69" s="24"/>
      <c r="F69" s="10" t="str">
        <f>IF(Table19101719[[#This Row],[State Rate]]&gt;0,"437-"&amp;Table19101719[[#This Row],[Contract Code]],"")</f>
        <v/>
      </c>
      <c r="G69" s="24"/>
    </row>
    <row r="70" spans="1:7" x14ac:dyDescent="0.25">
      <c r="A70" s="13"/>
      <c r="B70" s="13"/>
      <c r="C70" s="14"/>
      <c r="D70" s="13"/>
      <c r="E70" s="24"/>
      <c r="F70" s="10" t="str">
        <f>IF(Table19101719[[#This Row],[State Rate]]&gt;0,"437-"&amp;Table19101719[[#This Row],[Contract Code]],"")</f>
        <v/>
      </c>
      <c r="G70" s="24"/>
    </row>
    <row r="71" spans="1:7" x14ac:dyDescent="0.25">
      <c r="A71" s="13"/>
      <c r="B71" s="13"/>
      <c r="C71" s="14"/>
      <c r="D71" s="13"/>
      <c r="E71" s="24"/>
      <c r="F71" s="10" t="str">
        <f>IF(Table19101719[[#This Row],[State Rate]]&gt;0,"437-"&amp;Table19101719[[#This Row],[Contract Code]],"")</f>
        <v/>
      </c>
      <c r="G71" s="24"/>
    </row>
    <row r="72" spans="1:7" x14ac:dyDescent="0.25">
      <c r="A72" s="89"/>
      <c r="B72" s="73"/>
      <c r="C72" s="14"/>
      <c r="D72" s="13"/>
      <c r="E72" s="24"/>
      <c r="F72" s="11" t="str">
        <f>IF(Table19101719[[#This Row],[State Rate]]&gt;0,"437-"&amp;Table19101719[[#This Row],[Contract Code]],"")</f>
        <v/>
      </c>
      <c r="G72" s="24"/>
    </row>
    <row r="73" spans="1:7" x14ac:dyDescent="0.25">
      <c r="A73" s="89"/>
      <c r="B73" s="73"/>
      <c r="C73" s="14"/>
      <c r="D73" s="13"/>
      <c r="E73" s="24"/>
      <c r="F73" s="91" t="str">
        <f>IF(Table19101719[[#This Row],[State Rate]]&gt;0,"437-"&amp;Table19101719[[#This Row],[Contract Code]],"")</f>
        <v/>
      </c>
      <c r="G73" s="24"/>
    </row>
    <row r="74" spans="1:7" x14ac:dyDescent="0.25">
      <c r="A74" s="89"/>
      <c r="B74" s="73"/>
      <c r="C74" s="14"/>
      <c r="D74" s="13"/>
      <c r="E74" s="24"/>
      <c r="F74" s="11" t="str">
        <f>IF(Table19101719[[#This Row],[State Rate]]&gt;0,"437-"&amp;Table19101719[[#This Row],[Contract Code]],"")</f>
        <v/>
      </c>
      <c r="G74" s="24"/>
    </row>
    <row r="75" spans="1:7" x14ac:dyDescent="0.25">
      <c r="A75" s="13"/>
      <c r="B75" s="13"/>
      <c r="C75" s="14"/>
      <c r="D75" s="13"/>
      <c r="E75" s="24"/>
      <c r="F75" s="10" t="str">
        <f>IF(Table19101719[[#This Row],[State Rate]]&gt;0,"437-"&amp;Table19101719[[#This Row],[Contract Code]],"")</f>
        <v/>
      </c>
      <c r="G75" s="24"/>
    </row>
    <row r="76" spans="1:7" x14ac:dyDescent="0.25">
      <c r="A76" s="13"/>
      <c r="B76" s="13"/>
      <c r="C76" s="64"/>
      <c r="D76" s="13"/>
      <c r="E76" s="24"/>
      <c r="F76" s="10" t="str">
        <f>IF(Table19101719[[#This Row],[State Rate]]&gt;0,"437-"&amp;Table19101719[[#This Row],[Contract Code]],"")</f>
        <v/>
      </c>
      <c r="G76" s="24"/>
    </row>
    <row r="77" spans="1:7" x14ac:dyDescent="0.25">
      <c r="A77" s="13"/>
      <c r="B77" s="13"/>
      <c r="C77" s="64"/>
      <c r="D77" s="13"/>
      <c r="E77" s="24"/>
      <c r="F77" s="91" t="str">
        <f>IF(Table19101719[[#This Row],[State Rate]]&gt;0,"437-"&amp;Table19101719[[#This Row],[Contract Code]],"")</f>
        <v/>
      </c>
      <c r="G77" s="24"/>
    </row>
    <row r="78" spans="1:7" x14ac:dyDescent="0.25">
      <c r="A78" s="13"/>
      <c r="B78" s="13"/>
      <c r="C78" s="14"/>
      <c r="D78" s="13"/>
      <c r="E78" s="24"/>
      <c r="F78" s="10" t="str">
        <f>IF(Table19101719[[#This Row],[State Rate]]&gt;0,"437-"&amp;Table19101719[[#This Row],[Contract Code]],"")</f>
        <v/>
      </c>
      <c r="G78" s="24"/>
    </row>
    <row r="79" spans="1:7" x14ac:dyDescent="0.25">
      <c r="A79" s="89"/>
      <c r="B79" s="73"/>
      <c r="C79" s="14"/>
      <c r="D79" s="13"/>
      <c r="E79" s="24"/>
      <c r="F79" s="11" t="str">
        <f>IF(Table19101719[[#This Row],[State Rate]]&gt;0,"437-"&amp;Table19101719[[#This Row],[Contract Code]],"")</f>
        <v/>
      </c>
      <c r="G79" s="24"/>
    </row>
    <row r="80" spans="1:7" x14ac:dyDescent="0.25">
      <c r="A80" s="89"/>
      <c r="B80" s="73"/>
      <c r="C80" s="14"/>
      <c r="D80" s="13"/>
      <c r="E80" s="24"/>
      <c r="F80" s="91" t="str">
        <f>IF(Table19101719[[#This Row],[State Rate]]&gt;0,"437-"&amp;Table19101719[[#This Row],[Contract Code]],"")</f>
        <v/>
      </c>
      <c r="G80" s="24"/>
    </row>
    <row r="81" spans="1:7" x14ac:dyDescent="0.25">
      <c r="A81" s="89"/>
      <c r="B81" s="73"/>
      <c r="C81" s="14"/>
      <c r="D81" s="13"/>
      <c r="E81" s="24"/>
      <c r="F81" s="11" t="str">
        <f>IF(Table19101719[[#This Row],[State Rate]]&gt;0,"437-"&amp;Table19101719[[#This Row],[Contract Code]],"")</f>
        <v/>
      </c>
      <c r="G81" s="24"/>
    </row>
    <row r="82" spans="1:7" x14ac:dyDescent="0.25">
      <c r="A82" s="89"/>
      <c r="B82" s="73"/>
      <c r="C82" s="14"/>
      <c r="D82" s="13"/>
      <c r="E82" s="24"/>
      <c r="F82" s="11" t="str">
        <f>IF(Table19101719[[#This Row],[State Rate]]&gt;0,"437-"&amp;Table19101719[[#This Row],[Contract Code]],"")</f>
        <v/>
      </c>
      <c r="G82" s="24"/>
    </row>
    <row r="83" spans="1:7" x14ac:dyDescent="0.25">
      <c r="A83" s="89"/>
      <c r="B83" s="13"/>
      <c r="C83" s="14"/>
      <c r="D83" s="13"/>
      <c r="E83" s="24"/>
      <c r="F83" s="11" t="str">
        <f>IF(Table19101719[[#This Row],[State Rate]]&gt;0,"437-"&amp;Table19101719[[#This Row],[Contract Code]],"")</f>
        <v/>
      </c>
      <c r="G83" s="24"/>
    </row>
    <row r="84" spans="1:7" x14ac:dyDescent="0.25">
      <c r="A84" s="13"/>
      <c r="B84" s="13"/>
      <c r="C84" s="14"/>
      <c r="D84" s="13"/>
      <c r="E84" s="24"/>
      <c r="F84" s="10" t="str">
        <f>IF(Table19101719[[#This Row],[State Rate]]&gt;0,"437-"&amp;Table19101719[[#This Row],[Contract Code]],"")</f>
        <v/>
      </c>
      <c r="G84" s="24"/>
    </row>
    <row r="85" spans="1:7" x14ac:dyDescent="0.25">
      <c r="A85" s="13"/>
      <c r="B85" s="13"/>
      <c r="C85" s="14"/>
      <c r="D85" s="13"/>
      <c r="E85" s="24"/>
      <c r="F85" s="10" t="str">
        <f>IF(Table19101719[[#This Row],[State Rate]]&gt;0,"437-"&amp;Table19101719[[#This Row],[Contract Code]],"")</f>
        <v/>
      </c>
      <c r="G85" s="24"/>
    </row>
    <row r="86" spans="1:7" x14ac:dyDescent="0.25">
      <c r="A86" s="13"/>
      <c r="B86" s="13"/>
      <c r="C86" s="14"/>
      <c r="D86" s="13"/>
      <c r="E86" s="24"/>
      <c r="F86" s="10" t="str">
        <f>IF(Table19101719[[#This Row],[State Rate]]&gt;0,"437-"&amp;Table19101719[[#This Row],[Contract Code]],"")</f>
        <v/>
      </c>
      <c r="G86" s="24"/>
    </row>
    <row r="87" spans="1:7" x14ac:dyDescent="0.25">
      <c r="A87" s="13"/>
      <c r="B87" s="13"/>
      <c r="C87" s="14"/>
      <c r="D87" s="13"/>
      <c r="E87" s="24"/>
      <c r="F87" s="10" t="str">
        <f>IF(Table19101719[[#This Row],[State Rate]]&gt;0,"437-"&amp;Table19101719[[#This Row],[Contract Code]],"")</f>
        <v/>
      </c>
      <c r="G87" s="24"/>
    </row>
    <row r="88" spans="1:7" x14ac:dyDescent="0.25">
      <c r="A88" s="13"/>
      <c r="B88" s="13"/>
      <c r="C88" s="14"/>
      <c r="D88" s="13"/>
      <c r="E88" s="24"/>
      <c r="F88" s="10" t="str">
        <f>IF(Table19101719[[#This Row],[State Rate]]&gt;0,"437-"&amp;Table19101719[[#This Row],[Contract Code]],"")</f>
        <v/>
      </c>
      <c r="G88" s="24"/>
    </row>
    <row r="89" spans="1:7" x14ac:dyDescent="0.25">
      <c r="A89" s="13"/>
      <c r="B89" s="13"/>
      <c r="C89" s="14"/>
      <c r="D89" s="13"/>
      <c r="E89" s="24"/>
      <c r="F89" s="10" t="str">
        <f>IF(Table19101719[[#This Row],[State Rate]]&gt;0,"437-"&amp;Table19101719[[#This Row],[Contract Code]],"")</f>
        <v/>
      </c>
      <c r="G89" s="24"/>
    </row>
    <row r="90" spans="1:7" x14ac:dyDescent="0.25">
      <c r="A90" s="89"/>
      <c r="B90" s="73"/>
      <c r="C90" s="14"/>
      <c r="D90" s="13"/>
      <c r="E90" s="24"/>
      <c r="F90" s="11" t="str">
        <f>IF(Table19101719[[#This Row],[State Rate]]&gt;0,"437-"&amp;Table19101719[[#This Row],[Contract Code]],"")</f>
        <v/>
      </c>
      <c r="G90" s="24"/>
    </row>
    <row r="91" spans="1:7" x14ac:dyDescent="0.25">
      <c r="A91" s="89"/>
      <c r="B91" s="73"/>
      <c r="C91" s="14"/>
      <c r="D91" s="13"/>
      <c r="E91" s="24"/>
      <c r="F91" s="91" t="str">
        <f>IF(Table19101719[[#This Row],[State Rate]]&gt;0,"437-"&amp;Table19101719[[#This Row],[Contract Code]],"")</f>
        <v/>
      </c>
      <c r="G91" s="24"/>
    </row>
    <row r="92" spans="1:7" x14ac:dyDescent="0.25">
      <c r="A92" s="89"/>
      <c r="B92" s="73"/>
      <c r="C92" s="14"/>
      <c r="D92" s="13"/>
      <c r="E92" s="24"/>
      <c r="F92" s="11" t="str">
        <f>IF(Table19101719[[#This Row],[State Rate]]&gt;0,"437-"&amp;Table19101719[[#This Row],[Contract Code]],"")</f>
        <v/>
      </c>
      <c r="G92" s="24"/>
    </row>
    <row r="93" spans="1:7" x14ac:dyDescent="0.25">
      <c r="A93" s="89"/>
      <c r="B93" s="73"/>
      <c r="C93" s="14"/>
      <c r="D93" s="13"/>
      <c r="E93" s="24"/>
      <c r="F93" s="11" t="str">
        <f>IF(Table19101719[[#This Row],[State Rate]]&gt;0,"437-"&amp;Table19101719[[#This Row],[Contract Code]],"")</f>
        <v/>
      </c>
      <c r="G93" s="24"/>
    </row>
    <row r="94" spans="1:7" x14ac:dyDescent="0.25">
      <c r="A94" s="8"/>
      <c r="B94" s="8"/>
      <c r="C94" s="7"/>
      <c r="D94" s="8"/>
      <c r="E94" s="9"/>
      <c r="F94" s="47" t="str">
        <f>IF(Table19101719[[#This Row],[State Rate]]&gt;0,"437-"&amp;Table19101719[[#This Row],[Contract Code]],"")</f>
        <v/>
      </c>
      <c r="G94" s="9"/>
    </row>
    <row r="95" spans="1:7" x14ac:dyDescent="0.25">
      <c r="A95" s="13"/>
      <c r="B95" s="13"/>
      <c r="C95" s="14"/>
      <c r="D95" s="13"/>
      <c r="E95" s="24"/>
      <c r="F95" s="10" t="str">
        <f>IF(Table19101719[[#This Row],[State Rate]]&gt;0,"437-"&amp;Table19101719[[#This Row],[Contract Code]],"")</f>
        <v/>
      </c>
      <c r="G95" s="24"/>
    </row>
    <row r="96" spans="1:7" x14ac:dyDescent="0.25">
      <c r="A96" s="13"/>
      <c r="B96" s="13"/>
      <c r="C96" s="14"/>
      <c r="D96" s="13"/>
      <c r="E96" s="24"/>
      <c r="F96" s="10" t="str">
        <f>IF(Table19101719[[#This Row],[State Rate]]&gt;0,"437-"&amp;Table19101719[[#This Row],[Contract Code]],"")</f>
        <v/>
      </c>
      <c r="G96" s="24"/>
    </row>
    <row r="97" spans="1:7" x14ac:dyDescent="0.25">
      <c r="A97" s="13"/>
      <c r="B97" s="13"/>
      <c r="C97" s="14"/>
      <c r="D97" s="13"/>
      <c r="E97" s="24"/>
      <c r="F97" s="10" t="str">
        <f>IF(Table19101719[[#This Row],[State Rate]]&gt;0,"437-"&amp;Table19101719[[#This Row],[Contract Code]],"")</f>
        <v/>
      </c>
      <c r="G97" s="24"/>
    </row>
    <row r="98" spans="1:7" x14ac:dyDescent="0.25">
      <c r="A98" s="13"/>
      <c r="B98" s="13"/>
      <c r="C98" s="14"/>
      <c r="D98" s="13"/>
      <c r="E98" s="24"/>
      <c r="F98" s="10" t="str">
        <f>IF(Table19101719[[#This Row],[State Rate]]&gt;0,"437-"&amp;Table19101719[[#This Row],[Contract Code]],"")</f>
        <v/>
      </c>
      <c r="G98" s="24"/>
    </row>
    <row r="99" spans="1:7" x14ac:dyDescent="0.25">
      <c r="A99" s="13"/>
      <c r="B99" s="13"/>
      <c r="C99" s="14"/>
      <c r="D99" s="13"/>
      <c r="E99" s="24"/>
      <c r="F99" s="10" t="str">
        <f>IF(Table19101719[[#This Row],[State Rate]]&gt;0,"437-"&amp;Table19101719[[#This Row],[Contract Code]],"")</f>
        <v/>
      </c>
      <c r="G99" s="24"/>
    </row>
    <row r="100" spans="1:7" x14ac:dyDescent="0.25">
      <c r="A100" s="13"/>
      <c r="B100" s="13"/>
      <c r="C100" s="14"/>
      <c r="D100" s="13"/>
      <c r="E100" s="24"/>
      <c r="F100" s="10" t="str">
        <f>IF(Table19101719[[#This Row],[State Rate]]&gt;0,"437-"&amp;Table19101719[[#This Row],[Contract Code]],"")</f>
        <v/>
      </c>
      <c r="G100" s="24"/>
    </row>
    <row r="101" spans="1:7" x14ac:dyDescent="0.25">
      <c r="A101" s="13"/>
      <c r="B101" s="13"/>
      <c r="C101" s="14"/>
      <c r="D101" s="13"/>
      <c r="E101" s="24"/>
      <c r="F101" s="10" t="str">
        <f>IF(Table19101719[[#This Row],[State Rate]]&gt;0,"437-"&amp;Table19101719[[#This Row],[Contract Code]],"")</f>
        <v/>
      </c>
      <c r="G101" s="24"/>
    </row>
    <row r="102" spans="1:7" x14ac:dyDescent="0.25">
      <c r="A102" s="13"/>
      <c r="B102" s="13"/>
      <c r="C102" s="14"/>
      <c r="D102" s="13"/>
      <c r="E102" s="24"/>
      <c r="F102" s="10" t="str">
        <f>IF(Table19101719[[#This Row],[State Rate]]&gt;0,"437-"&amp;Table19101719[[#This Row],[Contract Code]],"")</f>
        <v/>
      </c>
      <c r="G102" s="24"/>
    </row>
    <row r="103" spans="1:7" x14ac:dyDescent="0.25">
      <c r="A103" s="89"/>
      <c r="B103" s="89"/>
      <c r="C103" s="14"/>
      <c r="D103" s="13"/>
      <c r="E103" s="24"/>
      <c r="F103" s="11" t="str">
        <f>IF(Table19101719[[#This Row],[State Rate]]&gt;0,"437-"&amp;Table19101719[[#This Row],[Contract Code]],"")</f>
        <v/>
      </c>
      <c r="G103" s="24"/>
    </row>
    <row r="104" spans="1:7" x14ac:dyDescent="0.25">
      <c r="A104" s="89"/>
      <c r="B104" s="89"/>
      <c r="C104" s="14"/>
      <c r="D104" s="13"/>
      <c r="E104" s="24"/>
      <c r="F104" s="91" t="str">
        <f>IF(Table19101719[[#This Row],[State Rate]]&gt;0,"437-"&amp;Table19101719[[#This Row],[Contract Code]],"")</f>
        <v/>
      </c>
      <c r="G104" s="24"/>
    </row>
    <row r="105" spans="1:7" x14ac:dyDescent="0.25">
      <c r="A105" s="13"/>
      <c r="B105" s="13"/>
      <c r="C105" s="14"/>
      <c r="D105" s="13"/>
      <c r="E105" s="24"/>
      <c r="F105" s="10" t="str">
        <f>IF(Table19101719[[#This Row],[State Rate]]&gt;0,"437-"&amp;Table19101719[[#This Row],[Contract Code]],"")</f>
        <v/>
      </c>
      <c r="G105" s="24"/>
    </row>
    <row r="106" spans="1:7" x14ac:dyDescent="0.25">
      <c r="A106" s="13"/>
      <c r="B106" s="13"/>
      <c r="C106" s="14"/>
      <c r="D106" s="13"/>
      <c r="E106" s="24"/>
      <c r="F106" s="10" t="str">
        <f>IF(Table19101719[[#This Row],[State Rate]]&gt;0,"437-"&amp;Table19101719[[#This Row],[Contract Code]],"")</f>
        <v/>
      </c>
      <c r="G106" s="24"/>
    </row>
    <row r="107" spans="1:7" x14ac:dyDescent="0.25">
      <c r="A107" s="89"/>
      <c r="B107" s="73"/>
      <c r="C107" s="14"/>
      <c r="D107" s="13"/>
      <c r="E107" s="24"/>
      <c r="F107" s="11" t="str">
        <f>IF(Table19101719[[#This Row],[State Rate]]&gt;0,"437-"&amp;Table19101719[[#This Row],[Contract Code]],"")</f>
        <v/>
      </c>
      <c r="G107" s="24"/>
    </row>
    <row r="108" spans="1:7" x14ac:dyDescent="0.25">
      <c r="A108" s="13"/>
      <c r="B108" s="13"/>
      <c r="C108" s="14"/>
      <c r="D108" s="13"/>
      <c r="E108" s="24"/>
      <c r="F108" s="10" t="str">
        <f>IF(Table19101719[[#This Row],[State Rate]]&gt;0,"437-"&amp;Table19101719[[#This Row],[Contract Code]],"")</f>
        <v/>
      </c>
      <c r="G108" s="24"/>
    </row>
    <row r="109" spans="1:7" x14ac:dyDescent="0.25">
      <c r="A109" s="13"/>
      <c r="B109" s="13"/>
      <c r="C109" s="14"/>
      <c r="D109" s="13"/>
      <c r="E109" s="24"/>
      <c r="F109" s="10" t="str">
        <f>IF(Table19101719[[#This Row],[State Rate]]&gt;0,"437-"&amp;Table19101719[[#This Row],[Contract Code]],"")</f>
        <v/>
      </c>
      <c r="G109" s="24"/>
    </row>
    <row r="110" spans="1:7" x14ac:dyDescent="0.25">
      <c r="A110" s="13"/>
      <c r="B110" s="13"/>
      <c r="C110" s="14"/>
      <c r="D110" s="13"/>
      <c r="E110" s="24"/>
      <c r="F110" s="10"/>
      <c r="G110" s="24"/>
    </row>
    <row r="111" spans="1:7" x14ac:dyDescent="0.25">
      <c r="A111" s="13"/>
      <c r="B111" s="13"/>
      <c r="C111" s="14"/>
      <c r="D111" s="13"/>
      <c r="E111" s="24"/>
      <c r="F111" s="10"/>
      <c r="G111" s="24"/>
    </row>
    <row r="112" spans="1:7" x14ac:dyDescent="0.25">
      <c r="A112" s="13"/>
      <c r="B112" s="13"/>
      <c r="C112" s="14"/>
      <c r="D112" s="13"/>
      <c r="E112" s="24"/>
      <c r="F112" s="10" t="str">
        <f>IF(Table19101719[[#This Row],[State Rate]]&gt;0,"437-"&amp;Table19101719[[#This Row],[Contract Code]],"")</f>
        <v/>
      </c>
      <c r="G112" s="24"/>
    </row>
    <row r="113" spans="1:17" s="81" customFormat="1" x14ac:dyDescent="0.25">
      <c r="A113" s="13"/>
      <c r="B113" s="13"/>
      <c r="C113" s="14"/>
      <c r="D113" s="13"/>
      <c r="E113" s="24"/>
      <c r="F113" s="10" t="str">
        <f>IF(Table19101719[[#This Row],[State Rate]]&gt;0,"437-"&amp;Table19101719[[#This Row],[Contract Code]],"")</f>
        <v/>
      </c>
      <c r="G113" s="24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s="81" customFormat="1" x14ac:dyDescent="0.25">
      <c r="A114" s="13"/>
      <c r="B114" s="13"/>
      <c r="C114" s="14"/>
      <c r="D114" s="13"/>
      <c r="E114" s="24"/>
      <c r="F114" s="10" t="str">
        <f>IF(Table19101719[[#This Row],[State Rate]]&gt;0,"437-"&amp;Table19101719[[#This Row],[Contract Code]],"")</f>
        <v/>
      </c>
      <c r="G114" s="24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s="81" customFormat="1" x14ac:dyDescent="0.25">
      <c r="A115" s="13"/>
      <c r="B115" s="13"/>
      <c r="C115" s="14"/>
      <c r="D115" s="13"/>
      <c r="E115" s="24"/>
      <c r="F115" s="10" t="str">
        <f>IF(Table19101719[[#This Row],[State Rate]]&gt;0,"437-"&amp;Table19101719[[#This Row],[Contract Code]],"")</f>
        <v/>
      </c>
      <c r="G115" s="24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s="81" customFormat="1" x14ac:dyDescent="0.25">
      <c r="A116" s="13"/>
      <c r="B116" s="13"/>
      <c r="C116" s="14"/>
      <c r="D116" s="13"/>
      <c r="E116" s="24"/>
      <c r="F116" s="10" t="str">
        <f>IF(Table19101719[[#This Row],[State Rate]]&gt;0,"437-"&amp;Table19101719[[#This Row],[Contract Code]],"")</f>
        <v/>
      </c>
      <c r="G116" s="24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s="81" customFormat="1" x14ac:dyDescent="0.25">
      <c r="A117" s="13"/>
      <c r="B117" s="13"/>
      <c r="C117" s="14"/>
      <c r="D117" s="13"/>
      <c r="E117" s="24"/>
      <c r="F117" s="10" t="str">
        <f>IF(Table19101719[[#This Row],[State Rate]]&gt;0,"437-"&amp;Table19101719[[#This Row],[Contract Code]],"")</f>
        <v/>
      </c>
      <c r="G117" s="24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s="81" customFormat="1" x14ac:dyDescent="0.25">
      <c r="A118" s="13"/>
      <c r="B118" s="13"/>
      <c r="C118" s="14"/>
      <c r="D118" s="13"/>
      <c r="E118" s="24"/>
      <c r="F118" s="10" t="str">
        <f>IF(Table19101719[[#This Row],[State Rate]]&gt;0,"437-"&amp;Table19101719[[#This Row],[Contract Code]],"")</f>
        <v/>
      </c>
      <c r="G118" s="24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s="81" customFormat="1" x14ac:dyDescent="0.25">
      <c r="A119" s="13"/>
      <c r="B119" s="13"/>
      <c r="C119" s="14"/>
      <c r="D119" s="13"/>
      <c r="E119" s="24"/>
      <c r="F119" s="10" t="str">
        <f>IF(Table19101719[[#This Row],[State Rate]]&gt;0,"437-"&amp;Table19101719[[#This Row],[Contract Code]],"")</f>
        <v/>
      </c>
      <c r="G119" s="24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81" customFormat="1" x14ac:dyDescent="0.25">
      <c r="A120" s="13"/>
      <c r="B120" s="13"/>
      <c r="C120" s="14"/>
      <c r="D120" s="13"/>
      <c r="E120" s="24"/>
      <c r="F120" s="10" t="str">
        <f>IF(Table19101719[[#This Row],[State Rate]]&gt;0,"437-"&amp;Table19101719[[#This Row],[Contract Code]],"")</f>
        <v/>
      </c>
      <c r="G120" s="24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81" customFormat="1" x14ac:dyDescent="0.25">
      <c r="A121" s="13"/>
      <c r="B121" s="13"/>
      <c r="C121" s="14"/>
      <c r="D121" s="13"/>
      <c r="E121" s="24"/>
      <c r="F121" s="10" t="str">
        <f>IF(Table19101719[[#This Row],[State Rate]]&gt;0,"437-"&amp;Table19101719[[#This Row],[Contract Code]],"")</f>
        <v/>
      </c>
      <c r="G121" s="24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81" customFormat="1" x14ac:dyDescent="0.25">
      <c r="A122" s="13"/>
      <c r="B122" s="13"/>
      <c r="C122" s="14"/>
      <c r="D122" s="13"/>
      <c r="E122" s="24"/>
      <c r="F122" s="10" t="str">
        <f>IF(Table19101719[[#This Row],[State Rate]]&gt;0,"437-"&amp;Table19101719[[#This Row],[Contract Code]],"")</f>
        <v/>
      </c>
      <c r="G122" s="24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81" customFormat="1" x14ac:dyDescent="0.25">
      <c r="A123" s="13"/>
      <c r="B123" s="13"/>
      <c r="C123" s="14"/>
      <c r="D123" s="13"/>
      <c r="E123" s="24"/>
      <c r="F123" s="10" t="str">
        <f>IF(Table19101719[[#This Row],[State Rate]]&gt;0,"437-"&amp;Table19101719[[#This Row],[Contract Code]],"")</f>
        <v/>
      </c>
      <c r="G123" s="24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81" customFormat="1" x14ac:dyDescent="0.25">
      <c r="A124" s="13"/>
      <c r="B124" s="13"/>
      <c r="C124" s="14"/>
      <c r="D124" s="13"/>
      <c r="E124" s="24"/>
      <c r="F124" s="10" t="str">
        <f>IF(Table19101719[[#This Row],[State Rate]]&gt;0,"437-"&amp;Table19101719[[#This Row],[Contract Code]],"")</f>
        <v/>
      </c>
      <c r="G124" s="24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81" customFormat="1" x14ac:dyDescent="0.25">
      <c r="A125" s="13"/>
      <c r="B125" s="13"/>
      <c r="C125" s="14"/>
      <c r="D125" s="13"/>
      <c r="E125" s="24"/>
      <c r="F125" s="10" t="str">
        <f>IF(Table19101719[[#This Row],[State Rate]]&gt;0,"437-"&amp;Table19101719[[#This Row],[Contract Code]],"")</f>
        <v/>
      </c>
      <c r="G125" s="24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81" customFormat="1" x14ac:dyDescent="0.25">
      <c r="A126" s="13"/>
      <c r="B126" s="13"/>
      <c r="C126" s="14"/>
      <c r="D126" s="13"/>
      <c r="E126" s="24"/>
      <c r="F126" s="10" t="str">
        <f>IF(Table19101719[[#This Row],[State Rate]]&gt;0,"437-"&amp;Table19101719[[#This Row],[Contract Code]],"")</f>
        <v/>
      </c>
      <c r="G126" s="24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81" customFormat="1" x14ac:dyDescent="0.25">
      <c r="A127" s="13"/>
      <c r="B127" s="13"/>
      <c r="C127" s="14"/>
      <c r="D127" s="13"/>
      <c r="E127" s="24"/>
      <c r="F127" s="10" t="str">
        <f>IF(Table19101719[[#This Row],[State Rate]]&gt;0,"437-"&amp;Table19101719[[#This Row],[Contract Code]],"")</f>
        <v/>
      </c>
      <c r="G127" s="24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81" customFormat="1" x14ac:dyDescent="0.25">
      <c r="A128" s="13"/>
      <c r="B128" s="13"/>
      <c r="C128" s="14"/>
      <c r="D128" s="13"/>
      <c r="E128" s="24"/>
      <c r="F128" s="10" t="str">
        <f>IF(Table19101719[[#This Row],[State Rate]]&gt;0,"437-"&amp;Table19101719[[#This Row],[Contract Code]],"")</f>
        <v/>
      </c>
      <c r="G128" s="24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7" x14ac:dyDescent="0.25">
      <c r="A129" s="13"/>
      <c r="B129" s="13"/>
      <c r="C129" s="14"/>
      <c r="D129" s="13"/>
      <c r="E129" s="24"/>
      <c r="F129" s="10" t="str">
        <f>IF(Table19101719[[#This Row],[State Rate]]&gt;0,"437-"&amp;Table19101719[[#This Row],[Contract Code]],"")</f>
        <v/>
      </c>
      <c r="G129" s="24"/>
    </row>
    <row r="130" spans="1:7" x14ac:dyDescent="0.25">
      <c r="A130" s="13"/>
      <c r="B130" s="13"/>
      <c r="C130" s="14"/>
      <c r="D130" s="13"/>
      <c r="E130" s="24"/>
      <c r="F130" s="10" t="str">
        <f>IF(Table19101719[[#This Row],[State Rate]]&gt;0,"437-"&amp;Table19101719[[#This Row],[Contract Code]],"")</f>
        <v/>
      </c>
      <c r="G130" s="24"/>
    </row>
    <row r="131" spans="1:7" x14ac:dyDescent="0.25">
      <c r="A131" s="8"/>
      <c r="B131" s="8"/>
      <c r="C131" s="7"/>
      <c r="D131" s="13"/>
      <c r="E131" s="9"/>
      <c r="F131" s="47" t="str">
        <f>IF(Table19101719[[#This Row],[State Rate]]&gt;0,"437-"&amp;Table19101719[[#This Row],[Contract Code]],"")</f>
        <v/>
      </c>
      <c r="G131" s="9"/>
    </row>
    <row r="132" spans="1:7" x14ac:dyDescent="0.25">
      <c r="A132" s="8"/>
      <c r="B132" s="8"/>
      <c r="C132" s="7"/>
      <c r="D132" s="8"/>
      <c r="E132" s="9"/>
      <c r="F132" s="47" t="str">
        <f>IF(Table19101719[[#This Row],[State Rate]]&gt;0,"437-"&amp;Table19101719[[#This Row],[Contract Code]],"")</f>
        <v/>
      </c>
      <c r="G132" s="9"/>
    </row>
    <row r="133" spans="1:7" x14ac:dyDescent="0.25">
      <c r="A133" s="13"/>
      <c r="B133" s="13"/>
      <c r="C133" s="14"/>
      <c r="D133" s="13"/>
      <c r="E133" s="24"/>
      <c r="F133" s="10" t="str">
        <f>IF(Table19101719[[#This Row],[State Rate]]&gt;0,"437-"&amp;Table19101719[[#This Row],[Contract Code]],"")</f>
        <v/>
      </c>
      <c r="G133" s="24"/>
    </row>
    <row r="134" spans="1:7" x14ac:dyDescent="0.25">
      <c r="A134" s="13"/>
      <c r="B134" s="13"/>
      <c r="C134" s="14"/>
      <c r="D134" s="13"/>
      <c r="E134" s="24"/>
      <c r="F134" s="10" t="str">
        <f>IF(Table19101719[[#This Row],[State Rate]]&gt;0,"437-"&amp;Table19101719[[#This Row],[Contract Code]],"")</f>
        <v/>
      </c>
      <c r="G134" s="24"/>
    </row>
    <row r="135" spans="1:7" x14ac:dyDescent="0.25">
      <c r="A135" s="13"/>
      <c r="B135" s="13"/>
      <c r="C135" s="14"/>
      <c r="D135" s="13"/>
      <c r="E135" s="24"/>
      <c r="F135" s="10" t="str">
        <f>IF(Table19101719[[#This Row],[State Rate]]&gt;0,"437-"&amp;Table19101719[[#This Row],[Contract Code]],"")</f>
        <v/>
      </c>
      <c r="G135" s="24"/>
    </row>
    <row r="136" spans="1:7" x14ac:dyDescent="0.25">
      <c r="A136" s="13"/>
      <c r="B136" s="13"/>
      <c r="C136" s="14"/>
      <c r="D136" s="13"/>
      <c r="E136" s="24"/>
      <c r="F136" s="10" t="str">
        <f>IF(Table19101719[[#This Row],[State Rate]]&gt;0,"437-"&amp;Table19101719[[#This Row],[Contract Code]],"")</f>
        <v/>
      </c>
      <c r="G136" s="24"/>
    </row>
    <row r="137" spans="1:7" x14ac:dyDescent="0.25">
      <c r="A137" s="13"/>
      <c r="B137" s="13"/>
      <c r="C137" s="14"/>
      <c r="D137" s="13"/>
      <c r="E137" s="24"/>
      <c r="F137" s="10" t="str">
        <f>IF(Table19101719[[#This Row],[State Rate]]&gt;0,"437-"&amp;Table19101719[[#This Row],[Contract Code]],"")</f>
        <v/>
      </c>
      <c r="G137" s="24"/>
    </row>
    <row r="138" spans="1:7" x14ac:dyDescent="0.25">
      <c r="A138" s="13"/>
      <c r="B138" s="13"/>
      <c r="C138" s="14"/>
      <c r="D138" s="13"/>
      <c r="E138" s="24"/>
      <c r="F138" s="10" t="str">
        <f>IF(Table19101719[[#This Row],[State Rate]]&gt;0,"437-"&amp;Table19101719[[#This Row],[Contract Code]],"")</f>
        <v/>
      </c>
      <c r="G138" s="24"/>
    </row>
    <row r="139" spans="1:7" x14ac:dyDescent="0.25">
      <c r="A139" s="13"/>
      <c r="B139" s="13"/>
      <c r="C139" s="14"/>
      <c r="D139" s="13"/>
      <c r="E139" s="24"/>
      <c r="F139" s="10" t="str">
        <f>IF(Table19101719[[#This Row],[State Rate]]&gt;0,"437-"&amp;Table19101719[[#This Row],[Contract Code]],"")</f>
        <v/>
      </c>
      <c r="G139" s="24"/>
    </row>
    <row r="140" spans="1:7" x14ac:dyDescent="0.25">
      <c r="A140" s="13"/>
      <c r="B140" s="13"/>
      <c r="C140" s="14"/>
      <c r="D140" s="13"/>
      <c r="E140" s="24"/>
      <c r="F140" s="10" t="str">
        <f>IF(Table19101719[[#This Row],[State Rate]]&gt;0,"437-"&amp;Table19101719[[#This Row],[Contract Code]],"")</f>
        <v/>
      </c>
      <c r="G140" s="24"/>
    </row>
    <row r="141" spans="1:7" x14ac:dyDescent="0.25">
      <c r="A141" s="13"/>
      <c r="B141" s="13"/>
      <c r="C141" s="14"/>
      <c r="D141" s="13"/>
      <c r="E141" s="24"/>
      <c r="F141" s="10" t="str">
        <f>IF(Table19101719[[#This Row],[State Rate]]&gt;0,"437-"&amp;Table19101719[[#This Row],[Contract Code]],"")</f>
        <v/>
      </c>
      <c r="G141" s="24"/>
    </row>
    <row r="142" spans="1:7" x14ac:dyDescent="0.25">
      <c r="A142" s="13"/>
      <c r="B142" s="13"/>
      <c r="C142" s="14"/>
      <c r="D142" s="13"/>
      <c r="E142" s="24"/>
      <c r="F142" s="10" t="str">
        <f>IF(Table19101719[[#This Row],[State Rate]]&gt;0,"437-"&amp;Table19101719[[#This Row],[Contract Code]],"")</f>
        <v/>
      </c>
      <c r="G142" s="24"/>
    </row>
    <row r="143" spans="1:7" x14ac:dyDescent="0.25">
      <c r="A143" s="13"/>
      <c r="B143" s="13"/>
      <c r="C143" s="14"/>
      <c r="D143" s="13"/>
      <c r="E143" s="24"/>
      <c r="F143" s="10" t="str">
        <f>IF(Table19101719[[#This Row],[State Rate]]&gt;0,"437-"&amp;Table19101719[[#This Row],[Contract Code]],"")</f>
        <v/>
      </c>
      <c r="G143" s="24"/>
    </row>
    <row r="144" spans="1:7" x14ac:dyDescent="0.25">
      <c r="A144" s="13"/>
      <c r="B144" s="13"/>
      <c r="C144" s="14"/>
      <c r="D144" s="13"/>
      <c r="E144" s="24"/>
      <c r="F144" s="10" t="str">
        <f>IF(Table19101719[[#This Row],[State Rate]]&gt;0,"437-"&amp;Table19101719[[#This Row],[Contract Code]],"")</f>
        <v/>
      </c>
      <c r="G144" s="24"/>
    </row>
    <row r="145" spans="1:17" s="81" customFormat="1" x14ac:dyDescent="0.25">
      <c r="A145" s="13"/>
      <c r="B145" s="13"/>
      <c r="C145" s="14"/>
      <c r="D145" s="13"/>
      <c r="E145" s="24"/>
      <c r="F145" s="10" t="str">
        <f>IF(Table19101719[[#This Row],[State Rate]]&gt;0,"437-"&amp;Table19101719[[#This Row],[Contract Code]],"")</f>
        <v/>
      </c>
      <c r="G145" s="24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s="81" customFormat="1" x14ac:dyDescent="0.25">
      <c r="A146" s="13"/>
      <c r="B146" s="13"/>
      <c r="C146" s="14"/>
      <c r="D146" s="13"/>
      <c r="E146" s="24"/>
      <c r="F146" s="10" t="str">
        <f>IF(Table19101719[[#This Row],[State Rate]]&gt;0,"437-"&amp;Table19101719[[#This Row],[Contract Code]],"")</f>
        <v/>
      </c>
      <c r="G146" s="24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s="81" customFormat="1" x14ac:dyDescent="0.25">
      <c r="A147" s="13"/>
      <c r="B147" s="13"/>
      <c r="C147" s="14"/>
      <c r="D147" s="13"/>
      <c r="E147" s="24"/>
      <c r="F147" s="10" t="str">
        <f>IF(Table19101719[[#This Row],[State Rate]]&gt;0,"437-"&amp;Table19101719[[#This Row],[Contract Code]],"")</f>
        <v/>
      </c>
      <c r="G147" s="24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s="81" customFormat="1" x14ac:dyDescent="0.25">
      <c r="A148" s="13"/>
      <c r="B148" s="13"/>
      <c r="C148" s="14"/>
      <c r="D148" s="13"/>
      <c r="E148" s="24"/>
      <c r="F148" s="10" t="str">
        <f>IF(Table19101719[[#This Row],[State Rate]]&gt;0,"437-"&amp;Table19101719[[#This Row],[Contract Code]],"")</f>
        <v/>
      </c>
      <c r="G148" s="24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s="81" customFormat="1" x14ac:dyDescent="0.25">
      <c r="A149" s="13"/>
      <c r="B149" s="13"/>
      <c r="C149" s="14"/>
      <c r="D149" s="13"/>
      <c r="E149" s="24"/>
      <c r="F149" s="10" t="str">
        <f>IF(Table19101719[[#This Row],[State Rate]]&gt;0,"437-"&amp;Table19101719[[#This Row],[Contract Code]],"")</f>
        <v/>
      </c>
      <c r="G149" s="24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s="81" customFormat="1" x14ac:dyDescent="0.25">
      <c r="A150" s="13"/>
      <c r="B150" s="13"/>
      <c r="C150" s="14"/>
      <c r="D150" s="13"/>
      <c r="E150" s="24"/>
      <c r="F150" s="10" t="str">
        <f>IF(Table19101719[[#This Row],[State Rate]]&gt;0,"437-"&amp;Table19101719[[#This Row],[Contract Code]],"")</f>
        <v/>
      </c>
      <c r="G150" s="24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s="81" customFormat="1" x14ac:dyDescent="0.25">
      <c r="A151" s="13"/>
      <c r="B151" s="13"/>
      <c r="C151" s="14"/>
      <c r="D151" s="13"/>
      <c r="E151" s="24"/>
      <c r="F151" s="10" t="str">
        <f>IF(Table19101719[[#This Row],[State Rate]]&gt;0,"437-"&amp;Table19101719[[#This Row],[Contract Code]],"")</f>
        <v/>
      </c>
      <c r="G151" s="24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s="81" customFormat="1" x14ac:dyDescent="0.25">
      <c r="A152" s="13"/>
      <c r="B152" s="13"/>
      <c r="C152" s="14"/>
      <c r="D152" s="13"/>
      <c r="E152" s="24"/>
      <c r="F152" s="10" t="str">
        <f>IF(Table19101719[[#This Row],[State Rate]]&gt;0,"437-"&amp;Table19101719[[#This Row],[Contract Code]],"")</f>
        <v/>
      </c>
      <c r="G152" s="24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s="81" customFormat="1" x14ac:dyDescent="0.25">
      <c r="A153" s="13"/>
      <c r="B153" s="13"/>
      <c r="C153" s="14"/>
      <c r="D153" s="13"/>
      <c r="E153" s="24"/>
      <c r="F153" s="10" t="str">
        <f>IF(Table19101719[[#This Row],[State Rate]]&gt;0,"437-"&amp;Table19101719[[#This Row],[Contract Code]],"")</f>
        <v/>
      </c>
      <c r="G153" s="24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s="81" customFormat="1" x14ac:dyDescent="0.25">
      <c r="A154" s="13"/>
      <c r="B154" s="13"/>
      <c r="C154" s="14"/>
      <c r="D154" s="13"/>
      <c r="E154" s="24"/>
      <c r="F154" s="10" t="str">
        <f>IF(Table19101719[[#This Row],[State Rate]]&gt;0,"437-"&amp;Table19101719[[#This Row],[Contract Code]],"")</f>
        <v/>
      </c>
      <c r="G154" s="24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s="81" customFormat="1" x14ac:dyDescent="0.25">
      <c r="A155" s="13"/>
      <c r="B155" s="13"/>
      <c r="C155" s="14"/>
      <c r="D155" s="13"/>
      <c r="E155" s="24"/>
      <c r="F155" s="10" t="str">
        <f>IF(Table19101719[[#This Row],[State Rate]]&gt;0,"437-"&amp;Table19101719[[#This Row],[Contract Code]],"")</f>
        <v/>
      </c>
      <c r="G155" s="24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s="81" customFormat="1" x14ac:dyDescent="0.25">
      <c r="A156" s="13"/>
      <c r="B156" s="13"/>
      <c r="C156" s="14"/>
      <c r="D156" s="13"/>
      <c r="E156" s="24"/>
      <c r="F156" s="10" t="str">
        <f>IF(Table19101719[[#This Row],[State Rate]]&gt;0,"437-"&amp;Table19101719[[#This Row],[Contract Code]],"")</f>
        <v/>
      </c>
      <c r="G156" s="24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s="81" customFormat="1" x14ac:dyDescent="0.25">
      <c r="A157" s="13"/>
      <c r="B157" s="13"/>
      <c r="C157" s="14"/>
      <c r="D157" s="13"/>
      <c r="E157" s="24"/>
      <c r="F157" s="10" t="str">
        <f>IF(Table19101719[[#This Row],[State Rate]]&gt;0,"437-"&amp;Table19101719[[#This Row],[Contract Code]],"")</f>
        <v/>
      </c>
      <c r="G157" s="24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s="81" customFormat="1" x14ac:dyDescent="0.25">
      <c r="A158" s="13"/>
      <c r="B158" s="13"/>
      <c r="C158" s="14"/>
      <c r="D158" s="13"/>
      <c r="E158" s="24"/>
      <c r="F158" s="10" t="str">
        <f>IF(Table19101719[[#This Row],[State Rate]]&gt;0,"437-"&amp;Table19101719[[#This Row],[Contract Code]],"")</f>
        <v/>
      </c>
      <c r="G158" s="24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81" customFormat="1" x14ac:dyDescent="0.25">
      <c r="A159" s="13"/>
      <c r="B159" s="13"/>
      <c r="C159" s="14"/>
      <c r="D159" s="13"/>
      <c r="E159" s="24"/>
      <c r="F159" s="10" t="str">
        <f>IF(Table19101719[[#This Row],[State Rate]]&gt;0,"437-"&amp;Table19101719[[#This Row],[Contract Code]],"")</f>
        <v/>
      </c>
      <c r="G159" s="24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s="81" customFormat="1" x14ac:dyDescent="0.25">
      <c r="A160" s="13"/>
      <c r="B160" s="13"/>
      <c r="C160" s="14"/>
      <c r="D160" s="13"/>
      <c r="E160" s="24"/>
      <c r="F160" s="10" t="str">
        <f>IF(Table19101719[[#This Row],[State Rate]]&gt;0,"437-"&amp;Table19101719[[#This Row],[Contract Code]],"")</f>
        <v/>
      </c>
      <c r="G160" s="24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2" x14ac:dyDescent="0.25">
      <c r="A161" s="13"/>
      <c r="B161" s="13"/>
      <c r="C161" s="14"/>
      <c r="D161" s="13"/>
      <c r="E161" s="24"/>
      <c r="F161" s="10" t="str">
        <f>IF(Table19101719[[#This Row],[State Rate]]&gt;0,"437-"&amp;Table19101719[[#This Row],[Contract Code]],"")</f>
        <v/>
      </c>
      <c r="G161" s="24"/>
    </row>
    <row r="162" spans="1:12" x14ac:dyDescent="0.25">
      <c r="A162" s="13"/>
      <c r="B162" s="13"/>
      <c r="C162" s="14"/>
      <c r="D162" s="13"/>
      <c r="E162" s="24"/>
      <c r="F162" s="10" t="str">
        <f>IF(Table19101719[[#This Row],[State Rate]]&gt;0,"437-"&amp;Table19101719[[#This Row],[Contract Code]],"")</f>
        <v/>
      </c>
      <c r="G162" s="24"/>
    </row>
    <row r="163" spans="1:12" x14ac:dyDescent="0.25">
      <c r="A163" s="13"/>
      <c r="B163" s="13"/>
      <c r="C163" s="14"/>
      <c r="D163" s="13"/>
      <c r="E163" s="24"/>
      <c r="F163" s="10" t="str">
        <f>IF(Table19101719[[#This Row],[State Rate]]&gt;0,"437-"&amp;Table19101719[[#This Row],[Contract Code]],"")</f>
        <v/>
      </c>
      <c r="G163" s="24"/>
    </row>
    <row r="164" spans="1:12" x14ac:dyDescent="0.25">
      <c r="A164" s="13"/>
      <c r="B164" s="13"/>
      <c r="C164" s="14"/>
      <c r="D164" s="13"/>
      <c r="E164" s="24"/>
      <c r="F164" s="10" t="str">
        <f>IF(Table19101719[[#This Row],[State Rate]]&gt;0,"437-"&amp;Table19101719[[#This Row],[Contract Code]],"")</f>
        <v/>
      </c>
      <c r="G164" s="24"/>
    </row>
    <row r="165" spans="1:12" x14ac:dyDescent="0.25">
      <c r="A165" s="13"/>
      <c r="B165" s="13"/>
      <c r="C165" s="14"/>
      <c r="D165" s="13"/>
      <c r="E165" s="24"/>
      <c r="F165" s="10" t="str">
        <f>IF(Table19101719[[#This Row],[State Rate]]&gt;0,"437-"&amp;Table19101719[[#This Row],[Contract Code]],"")</f>
        <v/>
      </c>
      <c r="G165" s="24"/>
    </row>
    <row r="166" spans="1:12" x14ac:dyDescent="0.25">
      <c r="A166" s="13"/>
      <c r="B166" s="13"/>
      <c r="C166" s="14"/>
      <c r="D166" s="13"/>
      <c r="E166" s="24"/>
      <c r="F166" s="10" t="str">
        <f>IF(Table19101719[[#This Row],[State Rate]]&gt;0,"437-"&amp;Table19101719[[#This Row],[Contract Code]],"")</f>
        <v/>
      </c>
      <c r="G166" s="24"/>
    </row>
    <row r="167" spans="1:12" x14ac:dyDescent="0.25">
      <c r="A167" s="13"/>
      <c r="B167" s="13"/>
      <c r="C167" s="14"/>
      <c r="D167" s="13"/>
      <c r="E167" s="24"/>
      <c r="F167" s="10" t="str">
        <f>IF(Table19101719[[#This Row],[State Rate]]&gt;0,"437-"&amp;Table19101719[[#This Row],[Contract Code]],"")</f>
        <v/>
      </c>
      <c r="G167" s="24"/>
    </row>
    <row r="168" spans="1:12" x14ac:dyDescent="0.25">
      <c r="A168" s="13"/>
      <c r="B168" s="13"/>
      <c r="C168" s="14"/>
      <c r="D168" s="13"/>
      <c r="E168" s="24"/>
      <c r="F168" s="10" t="str">
        <f>IF(Table19101719[[#This Row],[State Rate]]&gt;0,"437-"&amp;Table19101719[[#This Row],[Contract Code]],"")</f>
        <v/>
      </c>
      <c r="G168" s="24"/>
    </row>
    <row r="169" spans="1:12" x14ac:dyDescent="0.25">
      <c r="A169" s="13"/>
      <c r="B169" s="13"/>
      <c r="C169" s="14"/>
      <c r="D169" s="13"/>
      <c r="E169" s="24"/>
      <c r="F169" s="10" t="str">
        <f>IF(Table19101719[[#This Row],[State Rate]]&gt;0,"437-"&amp;Table19101719[[#This Row],[Contract Code]],"")</f>
        <v/>
      </c>
      <c r="G169" s="24"/>
    </row>
    <row r="170" spans="1:12" x14ac:dyDescent="0.25">
      <c r="A170" s="13"/>
      <c r="B170" s="13"/>
      <c r="C170" s="14"/>
      <c r="D170" s="13"/>
      <c r="E170" s="24"/>
      <c r="F170" s="10" t="str">
        <f>IF(Table19101719[[#This Row],[State Rate]]&gt;0,"437-"&amp;Table19101719[[#This Row],[Contract Code]],"")</f>
        <v/>
      </c>
      <c r="G170" s="24"/>
    </row>
    <row r="171" spans="1:12" x14ac:dyDescent="0.25">
      <c r="A171" s="13"/>
      <c r="B171" s="13"/>
      <c r="C171" s="14"/>
      <c r="D171" s="13"/>
      <c r="E171" s="24"/>
      <c r="F171" s="10" t="str">
        <f>IF(Table19101719[[#This Row],[State Rate]]&gt;0,"437-"&amp;Table19101719[[#This Row],[Contract Code]],"")</f>
        <v/>
      </c>
      <c r="G171" s="24"/>
      <c r="L171" s="15"/>
    </row>
    <row r="172" spans="1:12" x14ac:dyDescent="0.25">
      <c r="A172" s="13"/>
      <c r="B172" s="13"/>
      <c r="C172" s="14"/>
      <c r="D172" s="13"/>
      <c r="E172" s="24"/>
      <c r="F172" s="10" t="str">
        <f>IF(Table19101719[[#This Row],[State Rate]]&gt;0,"437-"&amp;Table19101719[[#This Row],[Contract Code]],"")</f>
        <v/>
      </c>
      <c r="G172" s="24"/>
    </row>
    <row r="173" spans="1:12" x14ac:dyDescent="0.25">
      <c r="A173" s="13"/>
      <c r="B173" s="13"/>
      <c r="C173" s="14"/>
      <c r="D173" s="13"/>
      <c r="E173" s="24"/>
      <c r="F173" s="10" t="str">
        <f>IF(Table19101719[[#This Row],[State Rate]]&gt;0,"437-"&amp;Table19101719[[#This Row],[Contract Code]],"")</f>
        <v/>
      </c>
      <c r="G173" s="24"/>
    </row>
    <row r="174" spans="1:12" x14ac:dyDescent="0.25">
      <c r="A174" s="13"/>
      <c r="B174" s="13"/>
      <c r="C174" s="14"/>
      <c r="D174" s="13"/>
      <c r="E174" s="24"/>
      <c r="F174" s="91" t="str">
        <f>IF(Table19101719[[#This Row],[State Rate]]&gt;0,"437-"&amp;Table19101719[[#This Row],[Contract Code]],"")</f>
        <v/>
      </c>
      <c r="G174" s="24"/>
    </row>
    <row r="175" spans="1:12" x14ac:dyDescent="0.25">
      <c r="A175" s="13"/>
      <c r="B175" s="13"/>
      <c r="C175" s="14"/>
      <c r="D175" s="13"/>
      <c r="E175" s="24"/>
      <c r="F175" s="10" t="str">
        <f>IF(Table19101719[[#This Row],[State Rate]]&gt;0,"437-"&amp;Table19101719[[#This Row],[Contract Code]],"")</f>
        <v/>
      </c>
      <c r="G175" s="24"/>
    </row>
    <row r="176" spans="1:12" x14ac:dyDescent="0.25">
      <c r="A176" s="13"/>
      <c r="B176" s="13"/>
      <c r="C176" s="14"/>
      <c r="D176" s="13"/>
      <c r="E176" s="24"/>
      <c r="F176" s="10" t="str">
        <f>IF(Table19101719[[#This Row],[State Rate]]&gt;0,"437-"&amp;Table19101719[[#This Row],[Contract Code]],"")</f>
        <v/>
      </c>
      <c r="G176" s="24"/>
    </row>
    <row r="177" spans="1:7" x14ac:dyDescent="0.25">
      <c r="A177" s="8"/>
      <c r="B177" s="8"/>
      <c r="C177" s="7"/>
      <c r="D177" s="13"/>
      <c r="E177" s="9"/>
      <c r="F177" s="47" t="str">
        <f>IF(Table19101719[[#This Row],[State Rate]]&gt;0,"437-"&amp;Table19101719[[#This Row],[Contract Code]],"")</f>
        <v/>
      </c>
      <c r="G177" s="9"/>
    </row>
    <row r="178" spans="1:7" x14ac:dyDescent="0.25">
      <c r="A178" s="13"/>
      <c r="B178" s="13"/>
      <c r="C178" s="14"/>
      <c r="D178" s="13"/>
      <c r="E178" s="24"/>
      <c r="F178" s="10" t="str">
        <f>IF(Table19101719[[#This Row],[State Rate]]&gt;0,"437-"&amp;Table19101719[[#This Row],[Contract Code]],"")</f>
        <v/>
      </c>
      <c r="G178" s="24"/>
    </row>
    <row r="179" spans="1:7" x14ac:dyDescent="0.25">
      <c r="A179" s="13"/>
      <c r="B179" s="13"/>
      <c r="C179" s="14"/>
      <c r="D179" s="13"/>
      <c r="E179" s="24"/>
      <c r="F179" s="10" t="str">
        <f>IF(Table19101719[[#This Row],[State Rate]]&gt;0,"437-"&amp;Table19101719[[#This Row],[Contract Code]],"")</f>
        <v/>
      </c>
      <c r="G179" s="24"/>
    </row>
    <row r="180" spans="1:7" x14ac:dyDescent="0.25">
      <c r="A180" s="13"/>
      <c r="B180" s="13"/>
      <c r="C180" s="14"/>
      <c r="D180" s="13"/>
      <c r="E180" s="24"/>
      <c r="F180" s="10"/>
      <c r="G180" s="24"/>
    </row>
    <row r="181" spans="1:7" x14ac:dyDescent="0.25">
      <c r="A181" s="13"/>
      <c r="B181" s="13"/>
      <c r="C181" s="14"/>
      <c r="D181" s="13"/>
      <c r="E181" s="24"/>
      <c r="F181" s="10" t="str">
        <f>IF(Table19101719[[#This Row],[State Rate]]&gt;0,"437-"&amp;Table19101719[[#This Row],[Contract Code]],"")</f>
        <v/>
      </c>
      <c r="G181" s="24"/>
    </row>
    <row r="182" spans="1:7" x14ac:dyDescent="0.25">
      <c r="A182" s="8"/>
      <c r="B182" s="8"/>
      <c r="C182" s="7"/>
      <c r="D182" s="8"/>
      <c r="E182" s="9"/>
      <c r="F182" s="47" t="s">
        <v>405</v>
      </c>
      <c r="G182" s="9"/>
    </row>
    <row r="183" spans="1:7" x14ac:dyDescent="0.25">
      <c r="A183" s="13"/>
      <c r="B183" s="13"/>
      <c r="C183" s="14"/>
      <c r="D183" s="13"/>
      <c r="E183" s="24"/>
      <c r="F183" s="10"/>
      <c r="G183" s="24"/>
    </row>
    <row r="184" spans="1:7" x14ac:dyDescent="0.25">
      <c r="A184" s="13"/>
      <c r="B184" s="13"/>
      <c r="C184" s="14"/>
      <c r="D184" s="13"/>
      <c r="E184" s="24"/>
      <c r="F184" s="10" t="str">
        <f>IF(Table19101719[[#This Row],[State Rate]]&gt;0,"437-"&amp;Table19101719[[#This Row],[Contract Code]],"")</f>
        <v/>
      </c>
      <c r="G184" s="24"/>
    </row>
    <row r="185" spans="1:7" x14ac:dyDescent="0.25">
      <c r="A185" s="13"/>
      <c r="B185" s="13"/>
      <c r="C185" s="14"/>
      <c r="D185" s="13"/>
      <c r="E185" s="24"/>
      <c r="F185" s="91"/>
      <c r="G185" s="24"/>
    </row>
    <row r="186" spans="1:7" x14ac:dyDescent="0.25">
      <c r="A186" s="13"/>
      <c r="B186" s="13"/>
      <c r="C186" s="14"/>
      <c r="D186" s="13"/>
      <c r="E186" s="24"/>
      <c r="F186" s="10"/>
      <c r="G186" s="24"/>
    </row>
    <row r="187" spans="1:7" x14ac:dyDescent="0.25">
      <c r="A187" s="8"/>
      <c r="B187" s="8"/>
      <c r="C187" s="7"/>
      <c r="D187" s="13"/>
      <c r="E187" s="9"/>
      <c r="F187" s="47" t="str">
        <f>IF(Table19101719[[#This Row],[State Rate]]&gt;0,"437-"&amp;Table19101719[[#This Row],[Contract Code]],"")</f>
        <v/>
      </c>
      <c r="G187" s="9"/>
    </row>
    <row r="188" spans="1:7" x14ac:dyDescent="0.25">
      <c r="A188" s="13"/>
      <c r="B188" s="13"/>
      <c r="C188" s="14"/>
      <c r="D188" s="13"/>
      <c r="E188" s="24"/>
      <c r="F188" s="10" t="str">
        <f>IF(Table19101719[[#This Row],[State Rate]]&gt;0,"437-"&amp;Table19101719[[#This Row],[Contract Code]],"")</f>
        <v/>
      </c>
      <c r="G188" s="24"/>
    </row>
    <row r="189" spans="1:7" x14ac:dyDescent="0.25">
      <c r="A189" s="13"/>
      <c r="B189" s="13"/>
      <c r="C189" s="14"/>
      <c r="D189" s="13"/>
      <c r="E189" s="24"/>
      <c r="F189" s="10" t="str">
        <f>IF(Table19101719[[#This Row],[State Rate]]&gt;0,"437-"&amp;Table19101719[[#This Row],[Contract Code]],"")</f>
        <v/>
      </c>
      <c r="G189" s="24"/>
    </row>
    <row r="190" spans="1:7" x14ac:dyDescent="0.25">
      <c r="A190" s="13"/>
      <c r="B190" s="13"/>
      <c r="C190" s="14"/>
      <c r="D190" s="13"/>
      <c r="E190" s="24"/>
      <c r="F190" s="10" t="str">
        <f>IF(Table19101719[[#This Row],[State Rate]]&gt;0,"437-"&amp;Table19101719[[#This Row],[Contract Code]],"")</f>
        <v/>
      </c>
      <c r="G190" s="24"/>
    </row>
    <row r="191" spans="1:7" x14ac:dyDescent="0.25">
      <c r="A191" s="89"/>
      <c r="B191" s="73"/>
      <c r="C191" s="14"/>
      <c r="D191" s="13"/>
      <c r="E191" s="24"/>
      <c r="F191" s="10" t="str">
        <f>IF(Table19101719[[#This Row],[State Rate]]&gt;0,"437-"&amp;Table19101719[[#This Row],[Contract Code]],"")</f>
        <v/>
      </c>
      <c r="G191" s="24"/>
    </row>
    <row r="192" spans="1:7" x14ac:dyDescent="0.25">
      <c r="A192" s="89"/>
      <c r="B192" s="73"/>
      <c r="C192" s="14"/>
      <c r="D192" s="13"/>
      <c r="E192" s="24"/>
      <c r="F192" s="10"/>
      <c r="G192" s="24"/>
    </row>
    <row r="193" spans="1:7" x14ac:dyDescent="0.25">
      <c r="A193" s="89"/>
      <c r="B193" s="73"/>
      <c r="C193" s="14"/>
      <c r="D193" s="13"/>
      <c r="E193" s="24"/>
      <c r="F193" s="10"/>
      <c r="G193" s="24"/>
    </row>
    <row r="194" spans="1:7" x14ac:dyDescent="0.25">
      <c r="A194" s="13"/>
      <c r="B194" s="13"/>
      <c r="C194" s="14"/>
      <c r="D194" s="13"/>
      <c r="E194" s="24"/>
      <c r="F194" s="10" t="str">
        <f>IF(Table19101719[[#This Row],[State Rate]]&gt;0,"437-"&amp;Table19101719[[#This Row],[Contract Code]],"")</f>
        <v/>
      </c>
      <c r="G194" s="24"/>
    </row>
    <row r="195" spans="1:7" x14ac:dyDescent="0.25">
      <c r="A195" s="13"/>
      <c r="B195" s="13"/>
      <c r="C195" s="14"/>
      <c r="D195" s="13"/>
      <c r="E195" s="24"/>
      <c r="F195" s="10"/>
      <c r="G195" s="24"/>
    </row>
    <row r="196" spans="1:7" x14ac:dyDescent="0.25">
      <c r="A196" s="13"/>
      <c r="B196" s="13"/>
      <c r="C196" s="14"/>
      <c r="D196" s="13"/>
      <c r="E196" s="24"/>
      <c r="F196" s="10" t="str">
        <f>IF(Table19101719[[#This Row],[State Rate]]&gt;0,"437-"&amp;Table19101719[[#This Row],[Contract Code]],"")</f>
        <v/>
      </c>
      <c r="G196" s="24"/>
    </row>
    <row r="197" spans="1:7" x14ac:dyDescent="0.25">
      <c r="A197" s="13"/>
      <c r="B197" s="13"/>
      <c r="C197" s="14"/>
      <c r="D197" s="13"/>
      <c r="E197" s="24"/>
      <c r="F197" s="10" t="str">
        <f>IF(Table19101719[[#This Row],[State Rate]]&gt;0,"437-"&amp;Table19101719[[#This Row],[Contract Code]],"")</f>
        <v/>
      </c>
      <c r="G197" s="24"/>
    </row>
    <row r="198" spans="1:7" x14ac:dyDescent="0.25">
      <c r="A198" s="13"/>
      <c r="B198" s="13"/>
      <c r="C198" s="14"/>
      <c r="D198" s="13"/>
      <c r="E198" s="24"/>
      <c r="F198" s="10" t="str">
        <f>IF(Table19101719[[#This Row],[State Rate]]&gt;0,"437-"&amp;Table19101719[[#This Row],[Contract Code]],"")</f>
        <v/>
      </c>
      <c r="G198" s="24"/>
    </row>
    <row r="199" spans="1:7" x14ac:dyDescent="0.25">
      <c r="A199" s="13"/>
      <c r="B199" s="13"/>
      <c r="C199" s="14"/>
      <c r="D199" s="13"/>
      <c r="E199" s="24"/>
      <c r="F199" s="10" t="str">
        <f>IF(Table19101719[[#This Row],[State Rate]]&gt;0,"437-"&amp;Table19101719[[#This Row],[Contract Code]],"")</f>
        <v/>
      </c>
      <c r="G199" s="24"/>
    </row>
    <row r="200" spans="1:7" x14ac:dyDescent="0.25">
      <c r="A200" s="13"/>
      <c r="B200" s="13"/>
      <c r="C200" s="14"/>
      <c r="D200" s="13"/>
      <c r="E200" s="24"/>
      <c r="F200" s="91"/>
      <c r="G200" s="24"/>
    </row>
    <row r="201" spans="1:7" x14ac:dyDescent="0.25">
      <c r="A201" s="13"/>
      <c r="B201" s="13"/>
      <c r="C201" s="14"/>
      <c r="D201" s="13"/>
      <c r="E201" s="24"/>
      <c r="F201" s="10" t="str">
        <f>IF(Table19101719[[#This Row],[State Rate]]&gt;0,"437-"&amp;Table19101719[[#This Row],[Contract Code]],"")</f>
        <v/>
      </c>
      <c r="G201" s="24"/>
    </row>
    <row r="202" spans="1:7" x14ac:dyDescent="0.25">
      <c r="A202" s="13"/>
      <c r="B202" s="13"/>
      <c r="C202" s="14"/>
      <c r="D202" s="13"/>
      <c r="E202" s="24"/>
      <c r="F202" s="10" t="str">
        <f>IF(Table19101719[[#This Row],[State Rate]]&gt;0,"437-"&amp;Table19101719[[#This Row],[Contract Code]],"")</f>
        <v/>
      </c>
      <c r="G202" s="24"/>
    </row>
    <row r="203" spans="1:7" x14ac:dyDescent="0.25">
      <c r="A203" s="8"/>
      <c r="B203" s="8"/>
      <c r="C203" s="7"/>
      <c r="D203" s="8"/>
      <c r="E203" s="9"/>
      <c r="F203" s="47" t="s">
        <v>407</v>
      </c>
      <c r="G203" s="9"/>
    </row>
    <row r="204" spans="1:7" x14ac:dyDescent="0.25">
      <c r="A204" s="13"/>
      <c r="B204" s="13"/>
      <c r="C204" s="14"/>
      <c r="D204" s="13"/>
      <c r="E204" s="24"/>
      <c r="F204" s="10"/>
      <c r="G204" s="24"/>
    </row>
    <row r="205" spans="1:7" x14ac:dyDescent="0.25">
      <c r="A205" s="13"/>
      <c r="B205" s="13"/>
      <c r="C205" s="14"/>
      <c r="D205" s="13"/>
      <c r="E205" s="24"/>
      <c r="F205" s="10" t="str">
        <f>IF(Table19101719[[#This Row],[State Rate]]&gt;0,"437-"&amp;Table19101719[[#This Row],[Contract Code]],"")</f>
        <v/>
      </c>
      <c r="G205" s="24"/>
    </row>
    <row r="206" spans="1:7" x14ac:dyDescent="0.25">
      <c r="A206" s="13"/>
      <c r="B206" s="13"/>
      <c r="C206" s="14"/>
      <c r="D206" s="13"/>
      <c r="E206" s="24"/>
      <c r="F206" s="10" t="str">
        <f>IF(Table19101719[[#This Row],[State Rate]]&gt;0,"437-"&amp;Table19101719[[#This Row],[Contract Code]],"")</f>
        <v/>
      </c>
      <c r="G206" s="24"/>
    </row>
    <row r="207" spans="1:7" x14ac:dyDescent="0.25">
      <c r="A207" s="13"/>
      <c r="B207" s="13"/>
      <c r="C207" s="14"/>
      <c r="D207" s="13"/>
      <c r="E207" s="24"/>
      <c r="F207" s="10"/>
      <c r="G207" s="24"/>
    </row>
    <row r="208" spans="1:7" x14ac:dyDescent="0.25">
      <c r="A208" s="13"/>
      <c r="B208" s="13"/>
      <c r="C208" s="14"/>
      <c r="D208" s="13"/>
      <c r="E208" s="24"/>
      <c r="F208" s="10"/>
      <c r="G208" s="24"/>
    </row>
    <row r="209" spans="1:7" x14ac:dyDescent="0.25">
      <c r="A209" s="13"/>
      <c r="B209" s="13"/>
      <c r="C209" s="14"/>
      <c r="D209" s="13"/>
      <c r="E209" s="24"/>
      <c r="F209" s="10" t="str">
        <f>IF(Table19101719[[#This Row],[State Rate]]&gt;0,"433-"&amp;Table19101719[[#This Row],[Contract Code]],"")</f>
        <v/>
      </c>
      <c r="G209" s="24"/>
    </row>
    <row r="210" spans="1:7" x14ac:dyDescent="0.25">
      <c r="A210" s="13"/>
      <c r="B210" s="13"/>
      <c r="C210" s="14"/>
      <c r="D210" s="13"/>
      <c r="E210" s="24"/>
      <c r="F210" s="10" t="str">
        <f>IF(Table19101719[[#This Row],[State Rate]]&gt;0,"433-"&amp;Table19101719[[#This Row],[Contract Code]],"")</f>
        <v/>
      </c>
      <c r="G210" s="24"/>
    </row>
    <row r="211" spans="1:7" x14ac:dyDescent="0.25">
      <c r="A211" s="13"/>
      <c r="B211" s="13"/>
      <c r="C211" s="14"/>
      <c r="D211" s="13"/>
      <c r="E211" s="24"/>
      <c r="F211" s="10" t="str">
        <f>IF(Table19101719[[#This Row],[State Rate]]&gt;0,"437-"&amp;Table19101719[[#This Row],[Contract Code]],"")</f>
        <v/>
      </c>
      <c r="G211" s="24"/>
    </row>
    <row r="212" spans="1:7" x14ac:dyDescent="0.25">
      <c r="A212" s="13"/>
      <c r="B212" s="13"/>
      <c r="C212" s="14"/>
      <c r="D212" s="13"/>
      <c r="E212" s="24"/>
      <c r="F212" s="10" t="str">
        <f>IF(Table19101719[[#This Row],[State Rate]]&gt;0,"437-"&amp;Table19101719[[#This Row],[Contract Code]],"")</f>
        <v/>
      </c>
      <c r="G212" s="24"/>
    </row>
    <row r="213" spans="1:7" x14ac:dyDescent="0.25">
      <c r="A213" s="13"/>
      <c r="B213" s="13"/>
      <c r="C213" s="14"/>
      <c r="D213" s="13"/>
      <c r="E213" s="24"/>
      <c r="F213" s="10" t="str">
        <f>IF(Table19101719[[#This Row],[State Rate]]&gt;0,"433-"&amp;Table19101719[[#This Row],[Contract Code]],"")</f>
        <v/>
      </c>
      <c r="G213" s="24"/>
    </row>
    <row r="214" spans="1:7" x14ac:dyDescent="0.25">
      <c r="A214" s="13"/>
      <c r="B214" s="13"/>
      <c r="C214" s="14"/>
      <c r="D214" s="13"/>
      <c r="E214" s="24"/>
      <c r="F214" s="10" t="str">
        <f>IF(Table19101719[[#This Row],[State Rate]]&gt;0,"433-"&amp;Table19101719[[#This Row],[Contract Code]],"")</f>
        <v/>
      </c>
      <c r="G214" s="24"/>
    </row>
    <row r="215" spans="1:7" x14ac:dyDescent="0.25">
      <c r="A215" s="13"/>
      <c r="B215" s="13"/>
      <c r="C215" s="14"/>
      <c r="D215" s="13"/>
      <c r="E215" s="24"/>
      <c r="F215" s="10" t="str">
        <f>IF(Table19101719[[#This Row],[State Rate]]&gt;0,"433-"&amp;Table19101719[[#This Row],[Contract Code]],"")</f>
        <v/>
      </c>
      <c r="G215" s="24"/>
    </row>
    <row r="216" spans="1:7" x14ac:dyDescent="0.25">
      <c r="A216" s="13"/>
      <c r="B216" s="13"/>
      <c r="C216" s="14"/>
      <c r="D216" s="13"/>
      <c r="E216" s="24"/>
      <c r="F216" s="10" t="str">
        <f>IF(Table19101719[[#This Row],[State Rate]]&gt;0,"433-"&amp;Table19101719[[#This Row],[Contract Code]],"")</f>
        <v/>
      </c>
      <c r="G216" s="24"/>
    </row>
    <row r="217" spans="1:7" x14ac:dyDescent="0.25">
      <c r="A217" s="13"/>
      <c r="B217" s="13"/>
      <c r="C217" s="14"/>
      <c r="D217" s="13"/>
      <c r="E217" s="24"/>
      <c r="F217" s="10" t="str">
        <f>IF(Table19101719[[#This Row],[State Rate]]&gt;0,"433-"&amp;Table19101719[[#This Row],[Contract Code]],"")</f>
        <v/>
      </c>
      <c r="G217" s="24"/>
    </row>
    <row r="218" spans="1:7" x14ac:dyDescent="0.25">
      <c r="A218" s="13"/>
      <c r="B218" s="13"/>
      <c r="C218" s="14"/>
      <c r="D218" s="13"/>
      <c r="E218" s="24"/>
      <c r="F218" s="10" t="str">
        <f>IF(Table19101719[[#This Row],[State Rate]]&gt;0,"433-"&amp;Table19101719[[#This Row],[Contract Code]],"")</f>
        <v/>
      </c>
      <c r="G218" s="24"/>
    </row>
    <row r="219" spans="1:7" x14ac:dyDescent="0.25">
      <c r="A219" s="13"/>
      <c r="B219" s="13"/>
      <c r="C219" s="14"/>
      <c r="D219" s="13"/>
      <c r="E219" s="24"/>
      <c r="F219" s="10" t="str">
        <f>IF(Table19101719[[#This Row],[State Rate]]&gt;0,"433-"&amp;Table19101719[[#This Row],[Contract Code]],"")</f>
        <v/>
      </c>
      <c r="G219" s="24"/>
    </row>
    <row r="220" spans="1:7" x14ac:dyDescent="0.25">
      <c r="A220" s="13"/>
      <c r="B220" s="13"/>
      <c r="C220" s="14"/>
      <c r="D220" s="13"/>
      <c r="E220" s="24"/>
      <c r="F220" s="10" t="str">
        <f>IF(Table19101719[[#This Row],[State Rate]]&gt;0,"433-"&amp;Table19101719[[#This Row],[Contract Code]],"")</f>
        <v/>
      </c>
      <c r="G220" s="24"/>
    </row>
    <row r="221" spans="1:7" x14ac:dyDescent="0.25">
      <c r="A221" s="13"/>
      <c r="B221" s="13"/>
      <c r="C221" s="14"/>
      <c r="D221" s="13"/>
      <c r="E221" s="24"/>
      <c r="F221" s="10" t="str">
        <f>IF(Table19101719[[#This Row],[State Rate]]&gt;0,"433-"&amp;Table19101719[[#This Row],[Contract Code]],"")</f>
        <v/>
      </c>
      <c r="G221" s="24"/>
    </row>
    <row r="222" spans="1:7" x14ac:dyDescent="0.25">
      <c r="A222" s="89"/>
      <c r="B222" s="73"/>
      <c r="C222" s="14"/>
      <c r="D222" s="13"/>
      <c r="E222" s="24"/>
      <c r="F222" s="10" t="str">
        <f>IF(Table19101719[[#This Row],[State Rate]]&gt;0,"437-"&amp;Table19101719[[#This Row],[Contract Code]],"")</f>
        <v/>
      </c>
      <c r="G222" s="24"/>
    </row>
    <row r="223" spans="1:7" x14ac:dyDescent="0.25">
      <c r="A223" s="13"/>
      <c r="B223" s="13"/>
      <c r="C223" s="64"/>
      <c r="D223" s="13"/>
      <c r="E223" s="24"/>
      <c r="F223" s="10" t="str">
        <f>IF(Table19101719[[#This Row],[State Rate]]&gt;0,"433-"&amp;Table19101719[[#This Row],[Contract Code]],"")</f>
        <v/>
      </c>
      <c r="G223" s="24"/>
    </row>
    <row r="224" spans="1:7" x14ac:dyDescent="0.25">
      <c r="A224" s="13"/>
      <c r="B224" s="13"/>
      <c r="C224" s="64"/>
      <c r="D224" s="13"/>
      <c r="E224" s="24"/>
      <c r="F224" s="10" t="str">
        <f>IF(Table19101719[[#This Row],[State Rate]]&gt;0,"433-"&amp;Table19101719[[#This Row],[Contract Code]],"")</f>
        <v/>
      </c>
      <c r="G224" s="24"/>
    </row>
    <row r="225" spans="1:7" x14ac:dyDescent="0.25">
      <c r="A225" s="89"/>
      <c r="B225" s="73"/>
      <c r="C225" s="14"/>
      <c r="D225" s="13"/>
      <c r="E225" s="24"/>
      <c r="F225" s="11" t="str">
        <f>IF(Table19101719[[#This Row],[State Rate]]&gt;0,"437-"&amp;Table19101719[[#This Row],[Contract Code]],"")</f>
        <v/>
      </c>
      <c r="G225" s="24"/>
    </row>
    <row r="226" spans="1:7" x14ac:dyDescent="0.25">
      <c r="A226" s="89"/>
      <c r="B226" s="73"/>
      <c r="C226" s="14"/>
      <c r="D226" s="13"/>
      <c r="E226" s="24"/>
      <c r="F226" s="91"/>
      <c r="G226" s="24"/>
    </row>
    <row r="227" spans="1:7" x14ac:dyDescent="0.25">
      <c r="A227" s="89"/>
      <c r="B227" s="73"/>
      <c r="C227" s="14"/>
      <c r="D227" s="13"/>
      <c r="E227" s="24"/>
      <c r="F227" s="11"/>
      <c r="G227" s="24"/>
    </row>
    <row r="228" spans="1:7" x14ac:dyDescent="0.25">
      <c r="A228" s="13"/>
      <c r="B228" s="13"/>
      <c r="C228" s="14"/>
      <c r="D228" s="13"/>
      <c r="E228" s="24"/>
      <c r="F228" s="10" t="str">
        <f>IF(Table19101719[[#This Row],[State Rate]]&gt;0,"437-"&amp;Table19101719[[#This Row],[Contract Code]],"")</f>
        <v/>
      </c>
      <c r="G228" s="24"/>
    </row>
    <row r="229" spans="1:7" x14ac:dyDescent="0.25">
      <c r="A229" s="13"/>
      <c r="B229" s="13"/>
      <c r="C229" s="14"/>
      <c r="D229" s="13"/>
      <c r="E229" s="24"/>
      <c r="F229" s="10" t="str">
        <f>IF(Table19101719[[#This Row],[State Rate]]&gt;0,"437-"&amp;Table19101719[[#This Row],[Contract Code]],"")</f>
        <v/>
      </c>
      <c r="G229" s="24"/>
    </row>
    <row r="230" spans="1:7" x14ac:dyDescent="0.25">
      <c r="A230" s="13"/>
      <c r="B230" s="13"/>
      <c r="C230" s="14"/>
      <c r="D230" s="13"/>
      <c r="E230" s="24"/>
      <c r="F230" s="10" t="str">
        <f>IF(Table19101719[[#This Row],[State Rate]]&gt;0,"437-"&amp;Table19101719[[#This Row],[Contract Code]],"")</f>
        <v/>
      </c>
      <c r="G230" s="24"/>
    </row>
    <row r="231" spans="1:7" x14ac:dyDescent="0.25">
      <c r="A231" s="89"/>
      <c r="B231" s="73"/>
      <c r="C231" s="14"/>
      <c r="D231" s="13"/>
      <c r="E231" s="24"/>
      <c r="F231" s="11" t="str">
        <f>IF(Table19101719[[#This Row],[State Rate]]&gt;0,"437-"&amp;Table19101719[[#This Row],[Contract Code]],"")</f>
        <v/>
      </c>
      <c r="G231" s="24"/>
    </row>
    <row r="232" spans="1:7" x14ac:dyDescent="0.25">
      <c r="A232" s="89"/>
      <c r="B232" s="73"/>
      <c r="C232" s="14"/>
      <c r="D232" s="13"/>
      <c r="E232" s="24"/>
      <c r="F232" s="91" t="str">
        <f>IF(Table19101719[[#This Row],[State Rate]]&gt;0,"437-"&amp;Table19101719[[#This Row],[Contract Code]],"")</f>
        <v/>
      </c>
      <c r="G232" s="24"/>
    </row>
    <row r="233" spans="1:7" x14ac:dyDescent="0.25">
      <c r="A233" s="89"/>
      <c r="B233" s="73"/>
      <c r="C233" s="14"/>
      <c r="D233" s="13"/>
      <c r="E233" s="24"/>
      <c r="F233" s="11" t="str">
        <f>IF(Table19101719[[#This Row],[State Rate]]&gt;0,"437-"&amp;Table19101719[[#This Row],[Contract Code]],"")</f>
        <v/>
      </c>
      <c r="G233" s="24"/>
    </row>
    <row r="234" spans="1:7" x14ac:dyDescent="0.25">
      <c r="A234" s="89"/>
      <c r="B234" s="73"/>
      <c r="C234" s="14"/>
      <c r="D234" s="13"/>
      <c r="E234" s="24"/>
      <c r="F234" s="11" t="str">
        <f>IF(Table19101719[[#This Row],[State Rate]]&gt;0,"437-"&amp;Table19101719[[#This Row],[Contract Code]],"")</f>
        <v/>
      </c>
      <c r="G234" s="24"/>
    </row>
    <row r="235" spans="1:7" x14ac:dyDescent="0.25">
      <c r="A235" s="13"/>
      <c r="B235" s="13"/>
      <c r="C235" s="14"/>
      <c r="D235" s="13"/>
      <c r="E235" s="24"/>
      <c r="F235" s="10" t="str">
        <f>IF(Table19101719[[#This Row],[State Rate]]&gt;0,"437-"&amp;Table19101719[[#This Row],[Contract Code]],"")</f>
        <v/>
      </c>
      <c r="G235" s="24"/>
    </row>
    <row r="236" spans="1:7" x14ac:dyDescent="0.25">
      <c r="A236" s="89"/>
      <c r="B236" s="73"/>
      <c r="C236" s="14"/>
      <c r="D236" s="13"/>
      <c r="E236" s="24"/>
      <c r="F236" s="11" t="str">
        <f>IF(Table19101719[[#This Row],[State Rate]]&gt;0,"437-"&amp;Table19101719[[#This Row],[Contract Code]],"")</f>
        <v/>
      </c>
      <c r="G236" s="24"/>
    </row>
    <row r="237" spans="1:7" x14ac:dyDescent="0.25">
      <c r="A237" s="89"/>
      <c r="B237" s="73"/>
      <c r="C237" s="14"/>
      <c r="D237" s="13"/>
      <c r="E237" s="24"/>
      <c r="F237" s="91" t="str">
        <f>IF(Table19101719[[#This Row],[State Rate]]&gt;0,"437-"&amp;Table19101719[[#This Row],[Contract Code]],"")</f>
        <v/>
      </c>
      <c r="G237" s="24"/>
    </row>
    <row r="238" spans="1:7" x14ac:dyDescent="0.25">
      <c r="A238" s="89"/>
      <c r="B238" s="73"/>
      <c r="C238" s="14"/>
      <c r="D238" s="13"/>
      <c r="E238" s="24"/>
      <c r="F238" s="11" t="str">
        <f>IF(Table19101719[[#This Row],[State Rate]]&gt;0,"437-"&amp;Table19101719[[#This Row],[Contract Code]],"")</f>
        <v/>
      </c>
      <c r="G238" s="24"/>
    </row>
    <row r="239" spans="1:7" x14ac:dyDescent="0.25">
      <c r="A239" s="89"/>
      <c r="B239" s="73"/>
      <c r="C239" s="14"/>
      <c r="D239" s="13"/>
      <c r="E239" s="24"/>
      <c r="F239" s="11" t="str">
        <f>IF(Table19101719[[#This Row],[State Rate]]&gt;0,"437-"&amp;Table19101719[[#This Row],[Contract Code]],"")</f>
        <v/>
      </c>
      <c r="G239" s="24"/>
    </row>
    <row r="240" spans="1:7" x14ac:dyDescent="0.25">
      <c r="A240" s="8"/>
      <c r="B240" s="8"/>
      <c r="C240" s="7"/>
      <c r="D240" s="13"/>
      <c r="E240" s="9"/>
      <c r="F240" s="47" t="str">
        <f>IF(Table19101719[[#This Row],[State Rate]]&gt;0,"437-"&amp;Table19101719[[#This Row],[Contract Code]],"")</f>
        <v/>
      </c>
      <c r="G240" s="9"/>
    </row>
    <row r="241" spans="1:7" x14ac:dyDescent="0.25">
      <c r="A241" s="13"/>
      <c r="B241" s="13"/>
      <c r="C241" s="14"/>
      <c r="D241" s="13"/>
      <c r="E241" s="24"/>
      <c r="F241" s="10" t="str">
        <f>IF(Table19101719[[#This Row],[State Rate]]&gt;0,"437-"&amp;Table19101719[[#This Row],[Contract Code]],"")</f>
        <v/>
      </c>
      <c r="G241" s="24"/>
    </row>
    <row r="242" spans="1:7" x14ac:dyDescent="0.25">
      <c r="A242" s="13"/>
      <c r="B242" s="13"/>
      <c r="C242" s="14"/>
      <c r="D242" s="13"/>
      <c r="E242" s="24"/>
      <c r="F242" s="10" t="str">
        <f>IF(Table19101719[[#This Row],[State Rate]]&gt;0,"437-"&amp;Table19101719[[#This Row],[Contract Code]],"")</f>
        <v/>
      </c>
      <c r="G242" s="24"/>
    </row>
    <row r="243" spans="1:7" x14ac:dyDescent="0.25">
      <c r="A243" s="13"/>
      <c r="B243" s="13"/>
      <c r="C243" s="14"/>
      <c r="D243" s="13"/>
      <c r="E243" s="24"/>
      <c r="F243" s="10" t="str">
        <f>IF(Table19101719[[#This Row],[State Rate]]&gt;0,"437-"&amp;Table19101719[[#This Row],[Contract Code]],"")</f>
        <v/>
      </c>
      <c r="G243" s="24"/>
    </row>
    <row r="244" spans="1:7" x14ac:dyDescent="0.25">
      <c r="A244" s="13"/>
      <c r="B244" s="13"/>
      <c r="C244" s="14"/>
      <c r="D244" s="13"/>
      <c r="E244" s="24"/>
      <c r="F244" s="10" t="str">
        <f>IF(Table19101719[[#This Row],[State Rate]]&gt;0,"437-"&amp;Table19101719[[#This Row],[Contract Code]],"")</f>
        <v/>
      </c>
      <c r="G244" s="24"/>
    </row>
    <row r="245" spans="1:7" x14ac:dyDescent="0.25">
      <c r="A245" s="13"/>
      <c r="B245" s="13"/>
      <c r="C245" s="14"/>
      <c r="D245" s="13"/>
      <c r="E245" s="24"/>
      <c r="F245" s="10" t="str">
        <f>IF(Table19101719[[#This Row],[State Rate]]&gt;0,"437-"&amp;Table19101719[[#This Row],[Contract Code]],"")</f>
        <v/>
      </c>
      <c r="G245" s="24"/>
    </row>
    <row r="246" spans="1:7" x14ac:dyDescent="0.25">
      <c r="A246" s="13"/>
      <c r="B246" s="13"/>
      <c r="C246" s="14"/>
      <c r="D246" s="13"/>
      <c r="E246" s="24"/>
      <c r="F246" s="10" t="str">
        <f>IF(Table19101719[[#This Row],[State Rate]]&gt;0,"437-"&amp;Table19101719[[#This Row],[Contract Code]],"")</f>
        <v/>
      </c>
      <c r="G246" s="24"/>
    </row>
    <row r="247" spans="1:7" x14ac:dyDescent="0.25">
      <c r="A247" s="13"/>
      <c r="B247" s="13"/>
      <c r="C247" s="14"/>
      <c r="D247" s="13"/>
      <c r="E247" s="24"/>
      <c r="F247" s="10" t="str">
        <f>IF(Table19101719[[#This Row],[State Rate]]&gt;0,"437-"&amp;Table19101719[[#This Row],[Contract Code]],"")</f>
        <v/>
      </c>
      <c r="G247" s="24"/>
    </row>
    <row r="248" spans="1:7" x14ac:dyDescent="0.25">
      <c r="A248" s="13"/>
      <c r="B248" s="13"/>
      <c r="C248" s="14"/>
      <c r="D248" s="13"/>
      <c r="E248" s="24"/>
      <c r="F248" s="10" t="str">
        <f>IF(Table19101719[[#This Row],[State Rate]]&gt;0,"437-"&amp;Table19101719[[#This Row],[Contract Code]],"")</f>
        <v/>
      </c>
      <c r="G248" s="24"/>
    </row>
    <row r="249" spans="1:7" x14ac:dyDescent="0.25">
      <c r="A249" s="13"/>
      <c r="B249" s="13"/>
      <c r="C249" s="14"/>
      <c r="D249" s="13"/>
      <c r="E249" s="24"/>
      <c r="F249" s="10" t="str">
        <f>IF(Table19101719[[#This Row],[State Rate]]&gt;0,"437-"&amp;Table19101719[[#This Row],[Contract Code]],"")</f>
        <v/>
      </c>
      <c r="G249" s="24"/>
    </row>
    <row r="250" spans="1:7" x14ac:dyDescent="0.25">
      <c r="A250" s="13"/>
      <c r="B250" s="13"/>
      <c r="C250" s="14"/>
      <c r="D250" s="13"/>
      <c r="E250" s="24"/>
      <c r="F250" s="10" t="str">
        <f>IF(Table19101719[[#This Row],[State Rate]]&gt;0,"437-"&amp;Table19101719[[#This Row],[Contract Code]],"")</f>
        <v/>
      </c>
      <c r="G250" s="24"/>
    </row>
    <row r="251" spans="1:7" x14ac:dyDescent="0.25">
      <c r="A251" s="13"/>
      <c r="B251" s="13"/>
      <c r="C251" s="14"/>
      <c r="D251" s="13"/>
      <c r="E251" s="24"/>
      <c r="F251" s="10" t="str">
        <f>IF(Table19101719[[#This Row],[State Rate]]&gt;0,"437-"&amp;Table19101719[[#This Row],[Contract Code]],"")</f>
        <v/>
      </c>
      <c r="G251" s="24"/>
    </row>
    <row r="252" spans="1:7" x14ac:dyDescent="0.25">
      <c r="A252" s="8"/>
      <c r="B252" s="8"/>
      <c r="C252" s="7"/>
      <c r="D252" s="13"/>
      <c r="E252" s="9"/>
      <c r="F252" s="47" t="str">
        <f>IF(Table19101719[[#This Row],[State Rate]]&gt;0,"437-"&amp;Table19101719[[#This Row],[Contract Code]],"")</f>
        <v/>
      </c>
      <c r="G252" s="9"/>
    </row>
    <row r="253" spans="1:7" x14ac:dyDescent="0.25">
      <c r="A253" s="13"/>
      <c r="B253" s="13"/>
      <c r="C253" s="14"/>
      <c r="D253" s="13"/>
      <c r="E253" s="24"/>
      <c r="F253" s="10" t="str">
        <f>IF(Table19101719[[#This Row],[State Rate]]&gt;0,"437-"&amp;Table19101719[[#This Row],[Contract Code]],"")</f>
        <v/>
      </c>
      <c r="G253" s="24"/>
    </row>
    <row r="254" spans="1:7" x14ac:dyDescent="0.25">
      <c r="A254" s="13"/>
      <c r="B254" s="13"/>
      <c r="C254" s="14"/>
      <c r="D254" s="13"/>
      <c r="E254" s="24"/>
      <c r="F254" s="10" t="str">
        <f>IF(Table19101719[[#This Row],[State Rate]]&gt;0,"437-"&amp;Table19101719[[#This Row],[Contract Code]],"")</f>
        <v/>
      </c>
      <c r="G254" s="24"/>
    </row>
    <row r="255" spans="1:7" x14ac:dyDescent="0.25">
      <c r="A255" s="13"/>
      <c r="B255" s="13"/>
      <c r="C255" s="14"/>
      <c r="D255" s="13"/>
      <c r="E255" s="24"/>
      <c r="F255" s="10" t="str">
        <f>IF(Table19101719[[#This Row],[State Rate]]&gt;0,"437-"&amp;Table19101719[[#This Row],[Contract Code]],"")</f>
        <v/>
      </c>
      <c r="G255" s="24"/>
    </row>
    <row r="256" spans="1:7" x14ac:dyDescent="0.25">
      <c r="A256" s="13"/>
      <c r="B256" s="13"/>
      <c r="C256" s="14"/>
      <c r="D256" s="13"/>
      <c r="E256" s="24"/>
      <c r="F256" s="10" t="str">
        <f>IF(Table19101719[[#This Row],[State Rate]]&gt;0,"437-"&amp;Table19101719[[#This Row],[Contract Code]],"")</f>
        <v/>
      </c>
      <c r="G256" s="24"/>
    </row>
    <row r="257" spans="1:7" x14ac:dyDescent="0.25">
      <c r="A257" s="13"/>
      <c r="B257" s="13"/>
      <c r="C257" s="14"/>
      <c r="D257" s="13"/>
      <c r="E257" s="24"/>
      <c r="F257" s="10" t="str">
        <f>IF(Table19101719[[#This Row],[State Rate]]&gt;0,"437-"&amp;Table19101719[[#This Row],[Contract Code]],"")</f>
        <v/>
      </c>
      <c r="G257" s="24"/>
    </row>
    <row r="258" spans="1:7" x14ac:dyDescent="0.25">
      <c r="A258" s="13"/>
      <c r="B258" s="13"/>
      <c r="C258" s="14"/>
      <c r="D258" s="13"/>
      <c r="E258" s="24"/>
      <c r="F258" s="10" t="str">
        <f>IF(Table19101719[[#This Row],[State Rate]]&gt;0,"437-"&amp;Table19101719[[#This Row],[Contract Code]],"")</f>
        <v/>
      </c>
      <c r="G258" s="24"/>
    </row>
    <row r="259" spans="1:7" x14ac:dyDescent="0.25">
      <c r="A259" s="13"/>
      <c r="B259" s="13"/>
      <c r="C259" s="14"/>
      <c r="D259" s="13"/>
      <c r="E259" s="24"/>
      <c r="F259" s="10" t="str">
        <f>IF(Table19101719[[#This Row],[State Rate]]&gt;0,"437-"&amp;Table19101719[[#This Row],[Contract Code]],"")</f>
        <v/>
      </c>
      <c r="G259" s="24"/>
    </row>
    <row r="260" spans="1:7" x14ac:dyDescent="0.25">
      <c r="A260" s="13"/>
      <c r="B260" s="13"/>
      <c r="C260" s="14"/>
      <c r="D260" s="13"/>
      <c r="E260" s="24"/>
      <c r="F260" s="10" t="str">
        <f>IF(Table19101719[[#This Row],[State Rate]]&gt;0,"437-"&amp;Table19101719[[#This Row],[Contract Code]],"")</f>
        <v/>
      </c>
      <c r="G260" s="24"/>
    </row>
    <row r="261" spans="1:7" x14ac:dyDescent="0.25">
      <c r="A261" s="13"/>
      <c r="B261" s="13"/>
      <c r="C261" s="14"/>
      <c r="D261" s="13"/>
      <c r="E261" s="24"/>
      <c r="F261" s="10" t="str">
        <f>IF(Table19101719[[#This Row],[State Rate]]&gt;0,"437-"&amp;Table19101719[[#This Row],[Contract Code]],"")</f>
        <v/>
      </c>
      <c r="G261" s="24"/>
    </row>
    <row r="262" spans="1:7" x14ac:dyDescent="0.25">
      <c r="A262" s="13"/>
      <c r="B262" s="13"/>
      <c r="C262" s="14"/>
      <c r="D262" s="13"/>
      <c r="E262" s="24"/>
      <c r="F262" s="10" t="str">
        <f>IF(Table19101719[[#This Row],[State Rate]]&gt;0,"437-"&amp;Table19101719[[#This Row],[Contract Code]],"")</f>
        <v/>
      </c>
      <c r="G262" s="24"/>
    </row>
    <row r="263" spans="1:7" x14ac:dyDescent="0.25">
      <c r="A263" s="13"/>
      <c r="B263" s="13"/>
      <c r="C263" s="14"/>
      <c r="D263" s="13"/>
      <c r="E263" s="24"/>
      <c r="F263" s="10" t="str">
        <f>IF(Table19101719[[#This Row],[State Rate]]&gt;0,"437-"&amp;Table19101719[[#This Row],[Contract Code]],"")</f>
        <v/>
      </c>
      <c r="G263" s="24"/>
    </row>
    <row r="264" spans="1:7" x14ac:dyDescent="0.25">
      <c r="A264" s="13"/>
      <c r="B264" s="13"/>
      <c r="C264" s="14"/>
      <c r="D264" s="13"/>
      <c r="E264" s="24"/>
      <c r="F264" s="10" t="str">
        <f>IF(Table19101719[[#This Row],[State Rate]]&gt;0,"437-"&amp;Table19101719[[#This Row],[Contract Code]],"")</f>
        <v/>
      </c>
      <c r="G264" s="24"/>
    </row>
    <row r="265" spans="1:7" x14ac:dyDescent="0.25">
      <c r="A265" s="8"/>
      <c r="B265" s="8"/>
      <c r="C265" s="7"/>
      <c r="D265" s="13"/>
      <c r="E265" s="9"/>
      <c r="F265" s="47" t="str">
        <f>IF(Table19101719[[#This Row],[State Rate]]&gt;0,"437-"&amp;Table19101719[[#This Row],[Contract Code]],"")</f>
        <v/>
      </c>
      <c r="G265" s="9"/>
    </row>
    <row r="266" spans="1:7" x14ac:dyDescent="0.25">
      <c r="A266" s="13"/>
      <c r="B266" s="13"/>
      <c r="C266" s="14"/>
      <c r="D266" s="13"/>
      <c r="E266" s="24"/>
      <c r="F266" s="10" t="str">
        <f>IF(Table19101719[[#This Row],[State Rate]]&gt;0,"437-"&amp;Table19101719[[#This Row],[Contract Code]],"")</f>
        <v/>
      </c>
      <c r="G266" s="24"/>
    </row>
    <row r="267" spans="1:7" x14ac:dyDescent="0.25">
      <c r="A267" s="13"/>
      <c r="B267" s="13"/>
      <c r="C267" s="14"/>
      <c r="D267" s="13"/>
      <c r="E267" s="24"/>
      <c r="F267" s="10" t="str">
        <f>IF(Table19101719[[#This Row],[State Rate]]&gt;0,"437-"&amp;Table19101719[[#This Row],[Contract Code]],"")</f>
        <v/>
      </c>
      <c r="G267" s="24"/>
    </row>
    <row r="268" spans="1:7" x14ac:dyDescent="0.25">
      <c r="A268" s="13"/>
      <c r="B268" s="13"/>
      <c r="C268" s="14"/>
      <c r="D268" s="13"/>
      <c r="E268" s="24"/>
      <c r="F268" s="10" t="str">
        <f>IF(Table19101719[[#This Row],[State Rate]]&gt;0,"437-"&amp;Table19101719[[#This Row],[Contract Code]],"")</f>
        <v/>
      </c>
      <c r="G268" s="24"/>
    </row>
    <row r="269" spans="1:7" x14ac:dyDescent="0.25">
      <c r="A269" s="92"/>
      <c r="B269" s="13"/>
      <c r="C269" s="14"/>
      <c r="D269" s="13"/>
      <c r="E269" s="24"/>
      <c r="F269" s="24" t="str">
        <f>IF(Table19101719[[#This Row],[State Rate]]&gt;0,"437-"&amp;Table19101719[[#This Row],[Contract Code]],"")</f>
        <v/>
      </c>
      <c r="G269" s="24"/>
    </row>
    <row r="270" spans="1:7" x14ac:dyDescent="0.25">
      <c r="A270" s="92"/>
      <c r="B270" s="13"/>
      <c r="C270" s="14"/>
      <c r="D270" s="13"/>
      <c r="E270" s="24"/>
      <c r="F270" s="24" t="str">
        <f>IF(Table19101719[[#This Row],[State Rate]]&gt;0,"437-"&amp;Table19101719[[#This Row],[Contract Code]],"")</f>
        <v/>
      </c>
      <c r="G270" s="24"/>
    </row>
    <row r="271" spans="1:7" x14ac:dyDescent="0.25">
      <c r="A271" s="13"/>
      <c r="B271" s="13"/>
      <c r="C271" s="14"/>
      <c r="D271" s="13"/>
      <c r="E271" s="24"/>
      <c r="F271" s="24"/>
      <c r="G271" s="24"/>
    </row>
    <row r="272" spans="1:7" x14ac:dyDescent="0.25">
      <c r="A272" s="92"/>
      <c r="B272" s="13"/>
      <c r="C272" s="14"/>
      <c r="D272" s="13"/>
      <c r="E272" s="24"/>
      <c r="F272" s="10" t="str">
        <f>IF(Table19101719[[#This Row],[State Rate]]&gt;0,"437-"&amp;Table19101719[[#This Row],[Contract Code]],"")</f>
        <v/>
      </c>
      <c r="G272" s="24"/>
    </row>
    <row r="273" spans="1:17" s="81" customFormat="1" x14ac:dyDescent="0.25">
      <c r="A273" s="92"/>
      <c r="B273" s="13"/>
      <c r="C273" s="14"/>
      <c r="D273" s="13"/>
      <c r="E273" s="24"/>
      <c r="F273" s="10" t="str">
        <f>IF(Table19101719[[#This Row],[State Rate]]&gt;0,"437-"&amp;Table19101719[[#This Row],[Contract Code]],"")</f>
        <v/>
      </c>
      <c r="G273" s="24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s="81" customFormat="1" x14ac:dyDescent="0.25">
      <c r="A274" s="92"/>
      <c r="B274" s="13"/>
      <c r="C274" s="14"/>
      <c r="D274" s="13"/>
      <c r="E274" s="24"/>
      <c r="F274" s="10"/>
      <c r="G274" s="24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s="81" customFormat="1" x14ac:dyDescent="0.25">
      <c r="A275" s="13"/>
      <c r="B275" s="13"/>
      <c r="C275" s="14"/>
      <c r="D275" s="13"/>
      <c r="E275" s="24"/>
      <c r="F275" s="10" t="str">
        <f>IF(Table19101719[[#This Row],[State Rate]]&gt;0,"437-"&amp;Table19101719[[#This Row],[Contract Code]],"")</f>
        <v/>
      </c>
      <c r="G275" s="24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s="81" customFormat="1" x14ac:dyDescent="0.25">
      <c r="A276" s="13"/>
      <c r="B276" s="13"/>
      <c r="C276" s="14"/>
      <c r="D276" s="13"/>
      <c r="E276" s="24"/>
      <c r="F276" s="10" t="str">
        <f>IF(Table19101719[[#This Row],[State Rate]]&gt;0,"437-"&amp;Table19101719[[#This Row],[Contract Code]],"")</f>
        <v/>
      </c>
      <c r="G276" s="24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s="81" customFormat="1" x14ac:dyDescent="0.25">
      <c r="A277" s="13"/>
      <c r="B277" s="13"/>
      <c r="C277" s="14"/>
      <c r="D277" s="13"/>
      <c r="E277" s="24"/>
      <c r="F277" s="10" t="str">
        <f>IF(Table19101719[[#This Row],[State Rate]]&gt;0,"437-"&amp;Table19101719[[#This Row],[Contract Code]],"")</f>
        <v/>
      </c>
      <c r="G277" s="24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s="81" customFormat="1" x14ac:dyDescent="0.25">
      <c r="A278" s="13"/>
      <c r="B278" s="13"/>
      <c r="C278" s="14"/>
      <c r="D278" s="13"/>
      <c r="E278" s="24"/>
      <c r="F278" s="10" t="str">
        <f>IF(Table19101719[[#This Row],[State Rate]]&gt;0,"437-"&amp;Table19101719[[#This Row],[Contract Code]],"")</f>
        <v/>
      </c>
      <c r="G278" s="24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s="81" customFormat="1" x14ac:dyDescent="0.25">
      <c r="A279" s="13"/>
      <c r="B279" s="13"/>
      <c r="C279" s="14"/>
      <c r="D279" s="13"/>
      <c r="E279" s="24"/>
      <c r="F279" s="10" t="str">
        <f>IF(Table19101719[[#This Row],[State Rate]]&gt;0,"437-"&amp;Table19101719[[#This Row],[Contract Code]],"")</f>
        <v/>
      </c>
      <c r="G279" s="24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s="81" customFormat="1" x14ac:dyDescent="0.25">
      <c r="A280" s="13"/>
      <c r="B280" s="13"/>
      <c r="C280" s="14"/>
      <c r="D280" s="13"/>
      <c r="E280" s="24"/>
      <c r="F280" s="10" t="str">
        <f>IF(Table19101719[[#This Row],[State Rate]]&gt;0,"437-"&amp;Table19101719[[#This Row],[Contract Code]],"")</f>
        <v/>
      </c>
      <c r="G280" s="24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s="81" customFormat="1" x14ac:dyDescent="0.25">
      <c r="A281" s="13"/>
      <c r="B281" s="13"/>
      <c r="C281" s="14"/>
      <c r="D281" s="13"/>
      <c r="E281" s="24"/>
      <c r="F281" s="10"/>
      <c r="G281" s="24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s="81" customFormat="1" x14ac:dyDescent="0.25">
      <c r="A282" s="13"/>
      <c r="B282" s="13"/>
      <c r="C282" s="14"/>
      <c r="D282" s="13"/>
      <c r="E282" s="24"/>
      <c r="F282" s="10"/>
      <c r="G282" s="24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s="81" customFormat="1" x14ac:dyDescent="0.25">
      <c r="A283" s="89"/>
      <c r="B283" s="13"/>
      <c r="C283" s="14"/>
      <c r="D283" s="13"/>
      <c r="E283" s="24"/>
      <c r="F283" s="10"/>
      <c r="G283" s="24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s="81" customFormat="1" x14ac:dyDescent="0.25">
      <c r="A284" s="13"/>
      <c r="B284" s="13"/>
      <c r="C284" s="14"/>
      <c r="D284" s="13"/>
      <c r="E284" s="24"/>
      <c r="F284" s="10" t="str">
        <f>IF(Table19101719[[#This Row],[State Rate]]&gt;0,"437-"&amp;Table19101719[[#This Row],[Contract Code]],"")</f>
        <v/>
      </c>
      <c r="G284" s="24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s="81" customFormat="1" x14ac:dyDescent="0.25">
      <c r="A285" s="92"/>
      <c r="B285" s="13"/>
      <c r="C285" s="14"/>
      <c r="D285" s="13"/>
      <c r="E285" s="24"/>
      <c r="F285" s="10" t="str">
        <f>IF(Table19101719[[#This Row],[State Rate]]&gt;0,"437-"&amp;Table19101719[[#This Row],[Contract Code]],"")</f>
        <v/>
      </c>
      <c r="G285" s="24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s="81" customFormat="1" x14ac:dyDescent="0.25">
      <c r="A286" s="13"/>
      <c r="B286" s="13"/>
      <c r="C286" s="14"/>
      <c r="D286" s="13"/>
      <c r="E286" s="24"/>
      <c r="F286" s="10" t="str">
        <f>IF(Table19101719[[#This Row],[State Rate]]&gt;0,"437-"&amp;Table19101719[[#This Row],[Contract Code]],"")</f>
        <v/>
      </c>
      <c r="G286" s="24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s="81" customFormat="1" x14ac:dyDescent="0.25">
      <c r="A287" s="13"/>
      <c r="B287" s="13"/>
      <c r="C287" s="14"/>
      <c r="D287" s="13"/>
      <c r="E287" s="24"/>
      <c r="F287" s="10" t="str">
        <f>IF(Table19101719[[#This Row],[State Rate]]&gt;0,"437-"&amp;Table19101719[[#This Row],[Contract Code]],"")</f>
        <v/>
      </c>
      <c r="G287" s="24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s="81" customFormat="1" x14ac:dyDescent="0.25">
      <c r="A288" s="13"/>
      <c r="B288" s="13"/>
      <c r="C288" s="14"/>
      <c r="D288" s="13"/>
      <c r="E288" s="24"/>
      <c r="F288" s="10" t="str">
        <f>IF(Table19101719[[#This Row],[State Rate]]&gt;0,"437-"&amp;Table19101719[[#This Row],[Contract Code]],"")</f>
        <v/>
      </c>
      <c r="G288" s="24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7" x14ac:dyDescent="0.25">
      <c r="A289" s="89"/>
      <c r="B289" s="73"/>
      <c r="C289" s="12"/>
      <c r="D289" s="13"/>
      <c r="E289" s="24"/>
      <c r="F289" s="11" t="str">
        <f>IF(Table19101719[[#This Row],[State Rate]]&gt;0,"437-"&amp;Table19101719[[#This Row],[Contract Code]],"")</f>
        <v/>
      </c>
      <c r="G289" s="90"/>
    </row>
    <row r="290" spans="1:7" x14ac:dyDescent="0.25">
      <c r="A290" s="89"/>
      <c r="B290" s="73"/>
      <c r="C290" s="12"/>
      <c r="D290" s="13"/>
      <c r="E290" s="24"/>
      <c r="F290" s="91" t="str">
        <f>IF(Table19101719[[#This Row],[State Rate]]&gt;0,"437-"&amp;Table19101719[[#This Row],[Contract Code]],"")</f>
        <v/>
      </c>
      <c r="G290" s="93"/>
    </row>
    <row r="291" spans="1:7" x14ac:dyDescent="0.25">
      <c r="A291" s="89"/>
      <c r="B291" s="73"/>
      <c r="C291" s="12"/>
      <c r="D291" s="13"/>
      <c r="E291" s="24"/>
      <c r="F291" s="11" t="str">
        <f>IF(Table19101719[[#This Row],[State Rate]]&gt;0,"437-"&amp;Table19101719[[#This Row],[Contract Code]],"")</f>
        <v/>
      </c>
      <c r="G291" s="90"/>
    </row>
    <row r="292" spans="1:7" x14ac:dyDescent="0.25">
      <c r="A292" s="89"/>
      <c r="B292" s="73"/>
      <c r="C292" s="12"/>
      <c r="D292" s="13"/>
      <c r="E292" s="24"/>
      <c r="F292" s="11" t="str">
        <f>IF(Table19101719[[#This Row],[State Rate]]&gt;0,"437-"&amp;Table19101719[[#This Row],[Contract Code]],"")</f>
        <v/>
      </c>
      <c r="G292" s="90"/>
    </row>
    <row r="293" spans="1:7" x14ac:dyDescent="0.25">
      <c r="A293" s="89"/>
      <c r="B293" s="73"/>
      <c r="C293" s="12"/>
      <c r="D293" s="13"/>
      <c r="E293" s="24"/>
      <c r="F293" s="91" t="str">
        <f>IF(Table19101719[[#This Row],[State Rate]]&gt;0,"437-"&amp;Table19101719[[#This Row],[Contract Code]],"")</f>
        <v/>
      </c>
      <c r="G293" s="93"/>
    </row>
    <row r="294" spans="1:7" x14ac:dyDescent="0.25">
      <c r="A294" s="89"/>
      <c r="B294" s="73"/>
      <c r="C294" s="12"/>
      <c r="D294" s="13"/>
      <c r="E294" s="24"/>
      <c r="F294" s="11" t="str">
        <f>IF(Table19101719[[#This Row],[State Rate]]&gt;0,"437-"&amp;Table19101719[[#This Row],[Contract Code]],"")</f>
        <v/>
      </c>
      <c r="G294" s="90"/>
    </row>
    <row r="295" spans="1:7" x14ac:dyDescent="0.25">
      <c r="A295" s="89"/>
      <c r="B295" s="73"/>
      <c r="C295" s="12"/>
      <c r="D295" s="13"/>
      <c r="E295" s="24"/>
      <c r="F295" s="11" t="str">
        <f>IF(Table19101719[[#This Row],[State Rate]]&gt;0,"437-"&amp;Table19101719[[#This Row],[Contract Code]],"")</f>
        <v/>
      </c>
      <c r="G295" s="90"/>
    </row>
    <row r="296" spans="1:7" x14ac:dyDescent="0.25">
      <c r="A296" s="89"/>
      <c r="B296" s="73"/>
      <c r="C296" s="12"/>
      <c r="D296" s="13"/>
      <c r="E296" s="24"/>
      <c r="F296" s="91" t="str">
        <f>IF(Table19101719[[#This Row],[State Rate]]&gt;0,"437-"&amp;Table19101719[[#This Row],[Contract Code]],"")</f>
        <v/>
      </c>
      <c r="G296" s="93"/>
    </row>
    <row r="297" spans="1:7" x14ac:dyDescent="0.25">
      <c r="A297" s="89"/>
      <c r="B297" s="73"/>
      <c r="C297" s="12"/>
      <c r="D297" s="13"/>
      <c r="E297" s="24"/>
      <c r="F297" s="11" t="str">
        <f>IF(Table19101719[[#This Row],[State Rate]]&gt;0,"437-"&amp;Table19101719[[#This Row],[Contract Code]],"")</f>
        <v/>
      </c>
      <c r="G297" s="90"/>
    </row>
    <row r="298" spans="1:7" x14ac:dyDescent="0.25">
      <c r="A298" s="89"/>
      <c r="B298" s="89"/>
      <c r="C298" s="12"/>
      <c r="D298" s="13"/>
      <c r="E298" s="24"/>
      <c r="F298" s="11" t="str">
        <f>IF(Table19101719[[#This Row],[State Rate]]&gt;0,"437-"&amp;Table19101719[[#This Row],[Contract Code]],"")</f>
        <v/>
      </c>
      <c r="G298" s="90"/>
    </row>
    <row r="299" spans="1:7" x14ac:dyDescent="0.25">
      <c r="A299" s="89"/>
      <c r="B299" s="89"/>
      <c r="C299" s="12"/>
      <c r="D299" s="13"/>
      <c r="E299" s="24"/>
      <c r="F299" s="91" t="str">
        <f>IF(Table19101719[[#This Row],[State Rate]]&gt;0,"437-"&amp;Table19101719[[#This Row],[Contract Code]],"")</f>
        <v/>
      </c>
      <c r="G299" s="94"/>
    </row>
    <row r="300" spans="1:7" x14ac:dyDescent="0.25">
      <c r="A300" s="13"/>
      <c r="B300" s="13"/>
      <c r="C300" s="12"/>
      <c r="D300" s="13"/>
      <c r="E300" s="24"/>
      <c r="F300" s="24" t="str">
        <f>IF(Table19101719[[#This Row],[State Rate]]&gt;0,"437-"&amp;Table19101719[[#This Row],[Contract Code]],"")</f>
        <v/>
      </c>
      <c r="G300" s="24"/>
    </row>
    <row r="301" spans="1:7" x14ac:dyDescent="0.25">
      <c r="A301" s="13"/>
      <c r="B301" s="13"/>
      <c r="C301" s="12"/>
      <c r="D301" s="13"/>
      <c r="E301" s="24"/>
      <c r="F301" s="24" t="str">
        <f>IF(Table19101719[[#This Row],[State Rate]]&gt;0,"437-"&amp;Table19101719[[#This Row],[Contract Code]],"")</f>
        <v/>
      </c>
      <c r="G301" s="24"/>
    </row>
    <row r="302" spans="1:7" x14ac:dyDescent="0.25">
      <c r="A302" s="13"/>
      <c r="B302" s="13"/>
      <c r="C302" s="12"/>
      <c r="D302" s="13"/>
      <c r="E302" s="24"/>
      <c r="F302" s="24" t="str">
        <f>IF(Table19101719[[#This Row],[State Rate]]&gt;0,"437-"&amp;Table19101719[[#This Row],[Contract Code]],"")</f>
        <v/>
      </c>
      <c r="G302" s="24"/>
    </row>
    <row r="303" spans="1:7" x14ac:dyDescent="0.25">
      <c r="A303" s="8"/>
      <c r="B303" s="8"/>
      <c r="C303" s="12"/>
      <c r="D303" s="13"/>
      <c r="E303" s="9"/>
      <c r="F303" s="47" t="str">
        <f>IF(Table19101719[[#This Row],[State Rate]]&gt;0,"437-"&amp;Table19101719[[#This Row],[Contract Code]],"")</f>
        <v/>
      </c>
      <c r="G303" s="9"/>
    </row>
    <row r="304" spans="1:7" x14ac:dyDescent="0.25">
      <c r="A304" s="8"/>
      <c r="B304" s="8"/>
      <c r="C304" s="12"/>
      <c r="D304" s="13"/>
      <c r="E304" s="9"/>
      <c r="F304" s="47" t="str">
        <f>IF(Table19101719[[#This Row],[State Rate]]&gt;0,"437-"&amp;Table19101719[[#This Row],[Contract Code]],"")</f>
        <v/>
      </c>
      <c r="G304" s="9"/>
    </row>
    <row r="305" spans="1:7" x14ac:dyDescent="0.25">
      <c r="A305" s="8"/>
      <c r="B305" s="8"/>
      <c r="C305" s="12"/>
      <c r="D305" s="13"/>
      <c r="E305" s="9"/>
      <c r="F305" s="47" t="str">
        <f>IF(Table19101719[[#This Row],[State Rate]]&gt;0,"437-"&amp;Table19101719[[#This Row],[Contract Code]],"")</f>
        <v/>
      </c>
      <c r="G305" s="9"/>
    </row>
    <row r="306" spans="1:7" x14ac:dyDescent="0.25">
      <c r="A306" s="13"/>
      <c r="B306" s="13"/>
      <c r="C306" s="12"/>
      <c r="D306" s="13"/>
      <c r="E306" s="24"/>
      <c r="F306" s="10" t="str">
        <f>IF(Table19101719[[#This Row],[State Rate]]&gt;0,"437-"&amp;Table19101719[[#This Row],[Contract Code]],"")</f>
        <v/>
      </c>
      <c r="G306" s="24"/>
    </row>
    <row r="307" spans="1:7" x14ac:dyDescent="0.25">
      <c r="A307" s="13"/>
      <c r="B307" s="13"/>
      <c r="C307" s="12"/>
      <c r="D307" s="13"/>
      <c r="E307" s="24"/>
      <c r="F307" s="10" t="str">
        <f>IF(Table19101719[[#This Row],[State Rate]]&gt;0,"437-"&amp;Table19101719[[#This Row],[Contract Code]],"")</f>
        <v/>
      </c>
      <c r="G307" s="24"/>
    </row>
    <row r="308" spans="1:7" x14ac:dyDescent="0.25">
      <c r="A308" s="8"/>
      <c r="B308" s="8"/>
      <c r="C308" s="7"/>
      <c r="D308" s="8"/>
      <c r="E308" s="9"/>
      <c r="F308" s="47" t="s">
        <v>79</v>
      </c>
      <c r="G308" s="9"/>
    </row>
    <row r="309" spans="1:7" x14ac:dyDescent="0.25">
      <c r="A309" s="13"/>
      <c r="B309" s="73"/>
      <c r="C309" s="14"/>
      <c r="D309" s="13"/>
      <c r="E309" s="24"/>
      <c r="F309" s="10"/>
      <c r="G309" s="24"/>
    </row>
    <row r="310" spans="1:7" x14ac:dyDescent="0.25">
      <c r="A310" s="89"/>
      <c r="B310" s="73"/>
      <c r="C310" s="14"/>
      <c r="D310" s="13"/>
      <c r="E310" s="24"/>
      <c r="F310" s="11" t="str">
        <f>IF(Table19101719[[#This Row],[State Rate]]&gt;0,"437-"&amp;Table19101719[[#This Row],[Contract Code]],"")</f>
        <v/>
      </c>
      <c r="G310" s="24"/>
    </row>
    <row r="311" spans="1:7" x14ac:dyDescent="0.25">
      <c r="A311" s="13"/>
      <c r="B311" s="13"/>
      <c r="C311" s="14"/>
      <c r="D311" s="13"/>
      <c r="E311" s="24"/>
      <c r="F311" s="10" t="str">
        <f>IF(Table19101719[[#This Row],[State Rate]]&gt;0,"437-"&amp;Table19101719[[#This Row],[Contract Code]],"")</f>
        <v/>
      </c>
      <c r="G311" s="24"/>
    </row>
    <row r="312" spans="1:7" x14ac:dyDescent="0.25">
      <c r="A312" s="13"/>
      <c r="B312" s="13"/>
      <c r="C312" s="14"/>
      <c r="D312" s="13"/>
      <c r="E312" s="24"/>
      <c r="F312" s="10" t="str">
        <f>IF(Table19101719[[#This Row],[State Rate]]&gt;0,"437-"&amp;Table19101719[[#This Row],[Contract Code]],"")</f>
        <v/>
      </c>
      <c r="G312" s="24"/>
    </row>
    <row r="313" spans="1:7" x14ac:dyDescent="0.25">
      <c r="A313" s="13"/>
      <c r="B313" s="13"/>
      <c r="C313" s="14"/>
      <c r="D313" s="13"/>
      <c r="E313" s="24"/>
      <c r="F313" s="10" t="str">
        <f>IF(Table19101719[[#This Row],[State Rate]]&gt;0,"437-"&amp;Table19101719[[#This Row],[Contract Code]],"")</f>
        <v/>
      </c>
      <c r="G313" s="24"/>
    </row>
    <row r="314" spans="1:7" x14ac:dyDescent="0.25">
      <c r="A314" s="13"/>
      <c r="B314" s="13"/>
      <c r="C314" s="14"/>
      <c r="D314" s="13"/>
      <c r="E314" s="24"/>
      <c r="F314" s="10" t="str">
        <f>IF(Table19101719[[#This Row],[State Rate]]&gt;0,"437-"&amp;Table19101719[[#This Row],[Contract Code]],"")</f>
        <v/>
      </c>
      <c r="G314" s="24"/>
    </row>
    <row r="315" spans="1:7" x14ac:dyDescent="0.25">
      <c r="A315" s="13"/>
      <c r="B315" s="13"/>
      <c r="C315" s="14"/>
      <c r="D315" s="13"/>
      <c r="E315" s="24"/>
      <c r="F315" s="10" t="str">
        <f>IF(Table19101719[[#This Row],[State Rate]]&gt;0,"437-"&amp;Table19101719[[#This Row],[Contract Code]],"")</f>
        <v/>
      </c>
      <c r="G315" s="24"/>
    </row>
    <row r="316" spans="1:7" x14ac:dyDescent="0.25">
      <c r="A316" s="13"/>
      <c r="B316" s="13"/>
      <c r="C316" s="14"/>
      <c r="D316" s="13"/>
      <c r="E316" s="24"/>
      <c r="F316" s="10" t="str">
        <f>IF(Table19101719[[#This Row],[State Rate]]&gt;0,"437-"&amp;Table19101719[[#This Row],[Contract Code]],"")</f>
        <v/>
      </c>
      <c r="G316" s="24"/>
    </row>
    <row r="317" spans="1:7" x14ac:dyDescent="0.25">
      <c r="A317" s="13"/>
      <c r="B317" s="13"/>
      <c r="C317" s="14"/>
      <c r="D317" s="13"/>
      <c r="E317" s="24"/>
      <c r="F317" s="10" t="str">
        <f>IF(Table19101719[[#This Row],[State Rate]]&gt;0,"437-"&amp;Table19101719[[#This Row],[Contract Code]],"")</f>
        <v/>
      </c>
      <c r="G317" s="24"/>
    </row>
    <row r="318" spans="1:7" x14ac:dyDescent="0.25">
      <c r="A318" s="13"/>
      <c r="B318" s="13"/>
      <c r="C318" s="14"/>
      <c r="D318" s="13"/>
      <c r="E318" s="24"/>
      <c r="F318" s="10" t="str">
        <f>IF(Table19101719[[#This Row],[State Rate]]&gt;0,"437-"&amp;Table19101719[[#This Row],[Contract Code]],"")</f>
        <v/>
      </c>
      <c r="G318" s="24"/>
    </row>
    <row r="319" spans="1:7" x14ac:dyDescent="0.25">
      <c r="A319" s="13"/>
      <c r="B319" s="13"/>
      <c r="C319" s="14"/>
      <c r="D319" s="13"/>
      <c r="E319" s="24"/>
      <c r="F319" s="10" t="str">
        <f>IF(Table19101719[[#This Row],[State Rate]]&gt;0,"437-"&amp;Table19101719[[#This Row],[Contract Code]],"")</f>
        <v/>
      </c>
      <c r="G319" s="24"/>
    </row>
    <row r="320" spans="1:7" x14ac:dyDescent="0.25">
      <c r="A320" s="13"/>
      <c r="B320" s="13"/>
      <c r="C320" s="14"/>
      <c r="D320" s="13"/>
      <c r="E320" s="24"/>
      <c r="F320" s="10" t="str">
        <f>IF(Table19101719[[#This Row],[State Rate]]&gt;0,"437-"&amp;Table19101719[[#This Row],[Contract Code]],"")</f>
        <v/>
      </c>
      <c r="G320" s="24"/>
    </row>
    <row r="321" spans="1:17" s="81" customFormat="1" x14ac:dyDescent="0.25">
      <c r="A321" s="13"/>
      <c r="B321" s="13"/>
      <c r="C321" s="14"/>
      <c r="D321" s="13"/>
      <c r="E321" s="24"/>
      <c r="F321" s="10" t="str">
        <f>IF(Table19101719[[#This Row],[State Rate]]&gt;0,"437-"&amp;Table19101719[[#This Row],[Contract Code]],"")</f>
        <v/>
      </c>
      <c r="G321" s="24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s="81" customFormat="1" x14ac:dyDescent="0.25">
      <c r="A322" s="13"/>
      <c r="B322" s="13"/>
      <c r="C322" s="14"/>
      <c r="D322" s="13"/>
      <c r="E322" s="24"/>
      <c r="F322" s="10" t="str">
        <f>IF(Table19101719[[#This Row],[State Rate]]&gt;0,"437-"&amp;Table19101719[[#This Row],[Contract Code]],"")</f>
        <v/>
      </c>
      <c r="G322" s="24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s="81" customFormat="1" x14ac:dyDescent="0.25">
      <c r="A323" s="13"/>
      <c r="B323" s="13"/>
      <c r="C323" s="14"/>
      <c r="D323" s="13"/>
      <c r="E323" s="24"/>
      <c r="F323" s="10" t="str">
        <f>IF(Table19101719[[#This Row],[State Rate]]&gt;0,"437-"&amp;Table19101719[[#This Row],[Contract Code]],"")</f>
        <v/>
      </c>
      <c r="G323" s="24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s="81" customFormat="1" x14ac:dyDescent="0.25">
      <c r="A324" s="13"/>
      <c r="B324" s="13"/>
      <c r="C324" s="14"/>
      <c r="D324" s="13"/>
      <c r="E324" s="24"/>
      <c r="F324" s="10" t="str">
        <f>IF(Table19101719[[#This Row],[State Rate]]&gt;0,"437-"&amp;Table19101719[[#This Row],[Contract Code]],"")</f>
        <v/>
      </c>
      <c r="G324" s="24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s="81" customFormat="1" x14ac:dyDescent="0.25">
      <c r="A325" s="13"/>
      <c r="B325" s="13"/>
      <c r="C325" s="14"/>
      <c r="D325" s="13"/>
      <c r="E325" s="24"/>
      <c r="F325" s="10" t="str">
        <f>IF(Table19101719[[#This Row],[State Rate]]&gt;0,"437-"&amp;Table19101719[[#This Row],[Contract Code]],"")</f>
        <v/>
      </c>
      <c r="G325" s="24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s="81" customFormat="1" x14ac:dyDescent="0.25">
      <c r="A326" s="13"/>
      <c r="B326" s="13"/>
      <c r="C326" s="14"/>
      <c r="D326" s="13"/>
      <c r="E326" s="24"/>
      <c r="F326" s="10" t="str">
        <f>IF(Table19101719[[#This Row],[State Rate]]&gt;0,"437-"&amp;Table19101719[[#This Row],[Contract Code]],"")</f>
        <v/>
      </c>
      <c r="G326" s="24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s="81" customFormat="1" x14ac:dyDescent="0.25">
      <c r="A327" s="13"/>
      <c r="B327" s="13"/>
      <c r="C327" s="14"/>
      <c r="D327" s="13"/>
      <c r="E327" s="24"/>
      <c r="F327" s="10" t="str">
        <f>IF(Table19101719[[#This Row],[State Rate]]&gt;0,"437-"&amp;Table19101719[[#This Row],[Contract Code]],"")</f>
        <v/>
      </c>
      <c r="G327" s="24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s="81" customFormat="1" x14ac:dyDescent="0.25">
      <c r="A328" s="13"/>
      <c r="B328" s="13"/>
      <c r="C328" s="14"/>
      <c r="D328" s="13"/>
      <c r="E328" s="24"/>
      <c r="F328" s="10" t="str">
        <f>IF(Table19101719[[#This Row],[State Rate]]&gt;0,"437-"&amp;Table19101719[[#This Row],[Contract Code]],"")</f>
        <v/>
      </c>
      <c r="G328" s="24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s="81" customFormat="1" x14ac:dyDescent="0.25">
      <c r="A329" s="13"/>
      <c r="B329" s="13"/>
      <c r="C329" s="14"/>
      <c r="D329" s="13"/>
      <c r="E329" s="24"/>
      <c r="F329" s="10" t="str">
        <f>IF(Table19101719[[#This Row],[State Rate]]&gt;0,"437-"&amp;Table19101719[[#This Row],[Contract Code]],"")</f>
        <v/>
      </c>
      <c r="G329" s="24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s="81" customFormat="1" x14ac:dyDescent="0.25">
      <c r="A330" s="13"/>
      <c r="B330" s="13"/>
      <c r="C330" s="14"/>
      <c r="D330" s="13"/>
      <c r="E330" s="24"/>
      <c r="F330" s="10" t="str">
        <f>IF(Table19101719[[#This Row],[State Rate]]&gt;0,"437-"&amp;Table19101719[[#This Row],[Contract Code]],"")</f>
        <v/>
      </c>
      <c r="G330" s="24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s="81" customFormat="1" x14ac:dyDescent="0.25">
      <c r="A331" s="13"/>
      <c r="B331" s="13"/>
      <c r="C331" s="14"/>
      <c r="D331" s="13"/>
      <c r="E331" s="24"/>
      <c r="F331" s="10" t="str">
        <f>IF(Table19101719[[#This Row],[State Rate]]&gt;0,"437-"&amp;Table19101719[[#This Row],[Contract Code]],"")</f>
        <v/>
      </c>
      <c r="G331" s="24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s="81" customFormat="1" x14ac:dyDescent="0.25">
      <c r="A332" s="13"/>
      <c r="B332" s="13"/>
      <c r="C332" s="14"/>
      <c r="D332" s="13"/>
      <c r="E332" s="24"/>
      <c r="F332" s="10" t="str">
        <f>IF(Table19101719[[#This Row],[State Rate]]&gt;0,"437-"&amp;Table19101719[[#This Row],[Contract Code]],"")</f>
        <v/>
      </c>
      <c r="G332" s="24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s="81" customFormat="1" x14ac:dyDescent="0.25">
      <c r="A333" s="13"/>
      <c r="B333" s="13"/>
      <c r="C333" s="14"/>
      <c r="D333" s="13"/>
      <c r="E333" s="24"/>
      <c r="F333" s="10" t="str">
        <f>IF(Table19101719[[#This Row],[State Rate]]&gt;0,"437-"&amp;Table19101719[[#This Row],[Contract Code]],"")</f>
        <v/>
      </c>
      <c r="G333" s="24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s="81" customFormat="1" x14ac:dyDescent="0.25">
      <c r="A334" s="13"/>
      <c r="B334" s="13"/>
      <c r="C334" s="14"/>
      <c r="D334" s="13"/>
      <c r="E334" s="24"/>
      <c r="F334" s="10" t="str">
        <f>IF(Table19101719[[#This Row],[State Rate]]&gt;0,"437-"&amp;Table19101719[[#This Row],[Contract Code]],"")</f>
        <v/>
      </c>
      <c r="G334" s="24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s="81" customFormat="1" x14ac:dyDescent="0.25">
      <c r="A335" s="13"/>
      <c r="B335" s="13"/>
      <c r="C335" s="14"/>
      <c r="D335" s="13"/>
      <c r="E335" s="24"/>
      <c r="F335" s="10" t="str">
        <f>IF(Table19101719[[#This Row],[State Rate]]&gt;0,"437-"&amp;Table19101719[[#This Row],[Contract Code]],"")</f>
        <v/>
      </c>
      <c r="G335" s="24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s="81" customFormat="1" x14ac:dyDescent="0.25">
      <c r="A336" s="13"/>
      <c r="B336" s="13"/>
      <c r="C336" s="14"/>
      <c r="D336" s="13"/>
      <c r="E336" s="24"/>
      <c r="F336" s="10" t="str">
        <f>IF(Table19101719[[#This Row],[State Rate]]&gt;0,"437-"&amp;Table19101719[[#This Row],[Contract Code]],"")</f>
        <v/>
      </c>
      <c r="G336" s="24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7" x14ac:dyDescent="0.25">
      <c r="A337" s="8"/>
      <c r="B337" s="8"/>
      <c r="C337" s="7"/>
      <c r="D337" s="8"/>
      <c r="E337" s="9"/>
      <c r="F337" s="47" t="str">
        <f>IF(Table19101719[[#This Row],[State Rate]]&gt;0,"437-"&amp;Table19101719[[#This Row],[Contract Code]],"")</f>
        <v/>
      </c>
      <c r="G337" s="9"/>
    </row>
    <row r="338" spans="1:7" x14ac:dyDescent="0.25">
      <c r="A338" s="8"/>
      <c r="B338" s="8"/>
      <c r="C338" s="7"/>
      <c r="D338" s="13"/>
      <c r="E338" s="9"/>
      <c r="F338" s="47" t="str">
        <f>IF(Table19101719[[#This Row],[State Rate]]&gt;0,"437-"&amp;Table19101719[[#This Row],[Contract Code]],"")</f>
        <v/>
      </c>
      <c r="G338" s="9"/>
    </row>
    <row r="339" spans="1:7" x14ac:dyDescent="0.25">
      <c r="A339" s="13"/>
      <c r="B339" s="13"/>
      <c r="C339" s="14"/>
      <c r="D339" s="13"/>
      <c r="E339" s="24"/>
      <c r="F339" s="10" t="str">
        <f>IF(Table19101719[[#This Row],[State Rate]]&gt;0,"437-"&amp;Table19101719[[#This Row],[Contract Code]],"")</f>
        <v/>
      </c>
      <c r="G339" s="24"/>
    </row>
    <row r="340" spans="1:7" x14ac:dyDescent="0.25">
      <c r="A340" s="13"/>
      <c r="B340" s="13"/>
      <c r="C340" s="14"/>
      <c r="D340" s="13"/>
      <c r="E340" s="24"/>
      <c r="F340" s="10"/>
      <c r="G340" s="24"/>
    </row>
    <row r="341" spans="1:7" x14ac:dyDescent="0.25">
      <c r="A341" s="13"/>
      <c r="B341" s="13"/>
      <c r="C341" s="14"/>
      <c r="D341" s="13"/>
      <c r="E341" s="24"/>
      <c r="F341" s="10" t="str">
        <f>IF(Table19101719[[#This Row],[State Rate]]&gt;0,"437-"&amp;Table19101719[[#This Row],[Contract Code]],"")</f>
        <v/>
      </c>
      <c r="G341" s="24"/>
    </row>
    <row r="342" spans="1:7" x14ac:dyDescent="0.25">
      <c r="A342" s="13"/>
      <c r="B342" s="13"/>
      <c r="C342" s="14"/>
      <c r="D342" s="13"/>
      <c r="E342" s="24"/>
      <c r="F342" s="10" t="str">
        <f>IF(Table19101719[[#This Row],[State Rate]]&gt;0,"437-"&amp;Table19101719[[#This Row],[Contract Code]],"")</f>
        <v/>
      </c>
      <c r="G342" s="24"/>
    </row>
    <row r="343" spans="1:7" x14ac:dyDescent="0.25">
      <c r="A343" s="13"/>
      <c r="B343" s="13"/>
      <c r="C343" s="14"/>
      <c r="D343" s="13"/>
      <c r="E343" s="24"/>
      <c r="F343" s="10" t="str">
        <f>IF(Table19101719[[#This Row],[State Rate]]&gt;0,"437-"&amp;Table19101719[[#This Row],[Contract Code]],"")</f>
        <v/>
      </c>
      <c r="G343" s="24"/>
    </row>
    <row r="344" spans="1:7" x14ac:dyDescent="0.25">
      <c r="A344" s="13"/>
      <c r="B344" s="13"/>
      <c r="C344" s="14"/>
      <c r="D344" s="13"/>
      <c r="E344" s="24"/>
      <c r="F344" s="10" t="str">
        <f>IF(Table19101719[[#This Row],[State Rate]]&gt;0,"437-"&amp;Table19101719[[#This Row],[Contract Code]],"")</f>
        <v/>
      </c>
      <c r="G344" s="24"/>
    </row>
    <row r="345" spans="1:7" x14ac:dyDescent="0.25">
      <c r="A345" s="13"/>
      <c r="B345" s="13"/>
      <c r="C345" s="14"/>
      <c r="D345" s="13"/>
      <c r="E345" s="24"/>
      <c r="F345" s="10" t="str">
        <f>IF(Table19101719[[#This Row],[State Rate]]&gt;0,"437-"&amp;Table19101719[[#This Row],[Contract Code]],"")</f>
        <v/>
      </c>
      <c r="G345" s="24"/>
    </row>
    <row r="346" spans="1:7" x14ac:dyDescent="0.25">
      <c r="A346" s="13"/>
      <c r="B346" s="13"/>
      <c r="C346" s="14"/>
      <c r="D346" s="13"/>
      <c r="E346" s="24"/>
      <c r="F346" s="10" t="str">
        <f>IF(Table19101719[[#This Row],[State Rate]]&gt;0,"437-"&amp;Table19101719[[#This Row],[Contract Code]],"")</f>
        <v/>
      </c>
      <c r="G346" s="24"/>
    </row>
    <row r="347" spans="1:7" x14ac:dyDescent="0.25">
      <c r="A347" s="13"/>
      <c r="B347" s="13"/>
      <c r="C347" s="14"/>
      <c r="D347" s="13"/>
      <c r="E347" s="24"/>
      <c r="F347" s="10" t="str">
        <f>IF(Table19101719[[#This Row],[State Rate]]&gt;0,"437-"&amp;Table19101719[[#This Row],[Contract Code]],"")</f>
        <v/>
      </c>
      <c r="G347" s="24"/>
    </row>
    <row r="348" spans="1:7" x14ac:dyDescent="0.25">
      <c r="A348" s="13"/>
      <c r="B348" s="13"/>
      <c r="C348" s="14"/>
      <c r="D348" s="13"/>
      <c r="E348" s="24"/>
      <c r="F348" s="10" t="str">
        <f>IF(Table19101719[[#This Row],[State Rate]]&gt;0,"437-"&amp;Table19101719[[#This Row],[Contract Code]],"")</f>
        <v/>
      </c>
      <c r="G348" s="24"/>
    </row>
    <row r="349" spans="1:7" x14ac:dyDescent="0.25">
      <c r="A349" s="13"/>
      <c r="B349" s="13"/>
      <c r="C349" s="14"/>
      <c r="D349" s="13"/>
      <c r="E349" s="24"/>
      <c r="F349" s="10" t="str">
        <f>IF(Table19101719[[#This Row],[State Rate]]&gt;0,"437-"&amp;Table19101719[[#This Row],[Contract Code]],"")</f>
        <v/>
      </c>
      <c r="G349" s="24"/>
    </row>
    <row r="350" spans="1:7" x14ac:dyDescent="0.25">
      <c r="A350" s="13"/>
      <c r="B350" s="13"/>
      <c r="C350" s="14"/>
      <c r="D350" s="13"/>
      <c r="E350" s="24"/>
      <c r="F350" s="10" t="str">
        <f>IF(Table19101719[[#This Row],[State Rate]]&gt;0,"437-"&amp;Table19101719[[#This Row],[Contract Code]],"")</f>
        <v/>
      </c>
      <c r="G350" s="24"/>
    </row>
    <row r="351" spans="1:7" x14ac:dyDescent="0.25">
      <c r="A351" s="13"/>
      <c r="B351" s="13"/>
      <c r="C351" s="14"/>
      <c r="D351" s="13"/>
      <c r="E351" s="24"/>
      <c r="F351" s="10" t="str">
        <f>IF(Table19101719[[#This Row],[State Rate]]&gt;0,"437-"&amp;Table19101719[[#This Row],[Contract Code]],"")</f>
        <v/>
      </c>
      <c r="G351" s="24"/>
    </row>
    <row r="352" spans="1:7" x14ac:dyDescent="0.25">
      <c r="A352" s="13"/>
      <c r="B352" s="13"/>
      <c r="C352" s="14"/>
      <c r="D352" s="13"/>
      <c r="E352" s="24"/>
      <c r="F352" s="10" t="str">
        <f>IF(Table19101719[[#This Row],[State Rate]]&gt;0,"437-"&amp;Table19101719[[#This Row],[Contract Code]],"")</f>
        <v/>
      </c>
      <c r="G352" s="24"/>
    </row>
    <row r="353" spans="1:7" x14ac:dyDescent="0.25">
      <c r="A353" s="13"/>
      <c r="B353" s="13"/>
      <c r="C353" s="14"/>
      <c r="D353" s="13"/>
      <c r="E353" s="24"/>
      <c r="F353" s="24" t="str">
        <f>IF(Table19101719[[#This Row],[State Rate]]&gt;0,"437-"&amp;Table19101719[[#This Row],[Contract Code]],"")</f>
        <v/>
      </c>
      <c r="G353" s="24"/>
    </row>
    <row r="354" spans="1:7" x14ac:dyDescent="0.25">
      <c r="A354" s="13"/>
      <c r="B354" s="13"/>
      <c r="C354" s="14"/>
      <c r="D354" s="13"/>
      <c r="E354" s="24"/>
      <c r="F354" s="10" t="str">
        <f>IF(Table19101719[[#This Row],[State Rate]]&gt;0,"437-"&amp;Table19101719[[#This Row],[Contract Code]],"")</f>
        <v/>
      </c>
      <c r="G354" s="24"/>
    </row>
    <row r="355" spans="1:7" x14ac:dyDescent="0.25">
      <c r="A355" s="13"/>
      <c r="B355" s="13"/>
      <c r="C355" s="14"/>
      <c r="D355" s="13"/>
      <c r="E355" s="24"/>
      <c r="F355" s="10" t="str">
        <f>IF(Table19101719[[#This Row],[State Rate]]&gt;0,"437-"&amp;Table19101719[[#This Row],[Contract Code]],"")</f>
        <v/>
      </c>
      <c r="G355" s="24"/>
    </row>
    <row r="356" spans="1:7" x14ac:dyDescent="0.25">
      <c r="A356" s="13"/>
      <c r="B356" s="13"/>
      <c r="C356" s="14"/>
      <c r="D356" s="13"/>
      <c r="E356" s="24"/>
      <c r="F356" s="10" t="str">
        <f>IF(Table19101719[[#This Row],[State Rate]]&gt;0,"437-"&amp;Table19101719[[#This Row],[Contract Code]],"")</f>
        <v/>
      </c>
      <c r="G356" s="24"/>
    </row>
    <row r="357" spans="1:7" x14ac:dyDescent="0.25">
      <c r="A357" s="13"/>
      <c r="B357" s="13"/>
      <c r="C357" s="14"/>
      <c r="D357" s="13"/>
      <c r="E357" s="24"/>
      <c r="F357" s="91" t="str">
        <f>IF(Table19101719[[#This Row],[State Rate]]&gt;0,"437-"&amp;Table19101719[[#This Row],[Contract Code]],"")</f>
        <v/>
      </c>
      <c r="G357" s="24"/>
    </row>
    <row r="358" spans="1:7" x14ac:dyDescent="0.25">
      <c r="A358" s="13"/>
      <c r="B358" s="13"/>
      <c r="C358" s="14"/>
      <c r="D358" s="13"/>
      <c r="E358" s="24"/>
      <c r="F358" s="10" t="str">
        <f>IF(Table19101719[[#This Row],[State Rate]]&gt;0,"437-"&amp;Table19101719[[#This Row],[Contract Code]],"")</f>
        <v/>
      </c>
      <c r="G358" s="24"/>
    </row>
    <row r="359" spans="1:7" x14ac:dyDescent="0.25">
      <c r="A359" s="13"/>
      <c r="B359" s="13"/>
      <c r="C359" s="14"/>
      <c r="D359" s="13"/>
      <c r="E359" s="24"/>
      <c r="F359" s="10" t="str">
        <f>IF(Table19101719[[#This Row],[State Rate]]&gt;0,"437-"&amp;Table19101719[[#This Row],[Contract Code]],"")</f>
        <v/>
      </c>
      <c r="G359" s="24"/>
    </row>
    <row r="360" spans="1:7" x14ac:dyDescent="0.25">
      <c r="A360" s="13"/>
      <c r="B360" s="13"/>
      <c r="C360" s="14"/>
      <c r="D360" s="13"/>
      <c r="E360" s="24"/>
      <c r="F360" s="10" t="str">
        <f>IF(Table19101719[[#This Row],[State Rate]]&gt;0,"437-"&amp;Table19101719[[#This Row],[Contract Code]],"")</f>
        <v/>
      </c>
      <c r="G360" s="24"/>
    </row>
    <row r="361" spans="1:7" x14ac:dyDescent="0.25">
      <c r="A361" s="13"/>
      <c r="B361" s="13"/>
      <c r="C361" s="14"/>
      <c r="D361" s="13"/>
      <c r="E361" s="24"/>
      <c r="F361" s="10" t="str">
        <f>IF(Table19101719[[#This Row],[State Rate]]&gt;0,"437-"&amp;Table19101719[[#This Row],[Contract Code]],"")</f>
        <v/>
      </c>
      <c r="G361" s="24"/>
    </row>
    <row r="362" spans="1:7" x14ac:dyDescent="0.25">
      <c r="A362" s="13"/>
      <c r="B362" s="13"/>
      <c r="C362" s="14"/>
      <c r="D362" s="13"/>
      <c r="E362" s="24"/>
      <c r="F362" s="10" t="str">
        <f>IF(Table19101719[[#This Row],[State Rate]]&gt;0,"437-"&amp;Table19101719[[#This Row],[Contract Code]],"")</f>
        <v/>
      </c>
      <c r="G362" s="24"/>
    </row>
    <row r="363" spans="1:7" x14ac:dyDescent="0.25">
      <c r="A363" s="13"/>
      <c r="B363" s="13"/>
      <c r="C363" s="14"/>
      <c r="D363" s="13"/>
      <c r="E363" s="24"/>
      <c r="F363" s="10" t="str">
        <f>IF(Table19101719[[#This Row],[State Rate]]&gt;0,"437-"&amp;Table19101719[[#This Row],[Contract Code]],"")</f>
        <v/>
      </c>
      <c r="G363" s="24"/>
    </row>
    <row r="364" spans="1:7" x14ac:dyDescent="0.25">
      <c r="A364" s="13"/>
      <c r="B364" s="13"/>
      <c r="C364" s="14"/>
      <c r="D364" s="13"/>
      <c r="E364" s="24"/>
      <c r="F364" s="10" t="str">
        <f>IF(Table19101719[[#This Row],[State Rate]]&gt;0,"437-"&amp;Table19101719[[#This Row],[Contract Code]],"")</f>
        <v/>
      </c>
      <c r="G364" s="24"/>
    </row>
    <row r="365" spans="1:7" x14ac:dyDescent="0.25">
      <c r="A365" s="13"/>
      <c r="B365" s="13"/>
      <c r="C365" s="14"/>
      <c r="D365" s="13"/>
      <c r="E365" s="24"/>
      <c r="F365" s="10" t="str">
        <f>IF(Table19101719[[#This Row],[State Rate]]&gt;0,"437-"&amp;Table19101719[[#This Row],[Contract Code]],"")</f>
        <v/>
      </c>
      <c r="G365" s="24"/>
    </row>
    <row r="366" spans="1:7" x14ac:dyDescent="0.25">
      <c r="A366" s="13"/>
      <c r="B366" s="13"/>
      <c r="C366" s="14"/>
      <c r="D366" s="13"/>
      <c r="E366" s="24"/>
      <c r="F366" s="10" t="str">
        <f>IF(Table19101719[[#This Row],[State Rate]]&gt;0,"437-"&amp;Table19101719[[#This Row],[Contract Code]],"")</f>
        <v/>
      </c>
      <c r="G366" s="24"/>
    </row>
    <row r="367" spans="1:7" x14ac:dyDescent="0.25">
      <c r="A367" s="8"/>
      <c r="B367" s="8"/>
      <c r="C367" s="7"/>
      <c r="D367" s="8"/>
      <c r="E367" s="9"/>
      <c r="F367" s="47" t="s">
        <v>404</v>
      </c>
      <c r="G367" s="9"/>
    </row>
    <row r="368" spans="1:7" x14ac:dyDescent="0.25">
      <c r="A368" s="13"/>
      <c r="B368" s="13"/>
      <c r="C368" s="14"/>
      <c r="D368" s="13"/>
      <c r="E368" s="24"/>
      <c r="F368" s="10" t="str">
        <f>IF(Table19101719[[#This Row],[State Rate]]&gt;0,"437-"&amp;Table19101719[[#This Row],[Contract Code]],"")</f>
        <v/>
      </c>
      <c r="G368" s="24"/>
    </row>
    <row r="369" spans="1:17" s="81" customFormat="1" x14ac:dyDescent="0.25">
      <c r="A369" s="13"/>
      <c r="B369" s="13"/>
      <c r="C369" s="14"/>
      <c r="D369" s="13"/>
      <c r="E369" s="24"/>
      <c r="F369" s="10" t="str">
        <f>IF(Table19101719[[#This Row],[State Rate]]&gt;0,"437-"&amp;Table19101719[[#This Row],[Contract Code]],"")</f>
        <v/>
      </c>
      <c r="G369" s="24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s="81" customFormat="1" x14ac:dyDescent="0.25">
      <c r="A370" s="13"/>
      <c r="B370" s="13"/>
      <c r="C370" s="14"/>
      <c r="D370" s="13"/>
      <c r="E370" s="24"/>
      <c r="F370" s="10" t="str">
        <f>IF(Table19101719[[#This Row],[State Rate]]&gt;0,"437-"&amp;Table19101719[[#This Row],[Contract Code]],"")</f>
        <v/>
      </c>
      <c r="G370" s="24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s="81" customFormat="1" x14ac:dyDescent="0.25">
      <c r="A371" s="13"/>
      <c r="B371" s="13"/>
      <c r="C371" s="14"/>
      <c r="D371" s="13"/>
      <c r="E371" s="24"/>
      <c r="F371" s="10" t="str">
        <f>IF(Table19101719[[#This Row],[State Rate]]&gt;0,"437-"&amp;Table19101719[[#This Row],[Contract Code]],"")</f>
        <v/>
      </c>
      <c r="G371" s="24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s="81" customFormat="1" x14ac:dyDescent="0.25">
      <c r="A372" s="13"/>
      <c r="B372" s="13"/>
      <c r="C372" s="14"/>
      <c r="D372" s="13"/>
      <c r="E372" s="24"/>
      <c r="F372" s="10" t="str">
        <f>IF(Table19101719[[#This Row],[State Rate]]&gt;0,"437-"&amp;Table19101719[[#This Row],[Contract Code]],"")</f>
        <v/>
      </c>
      <c r="G372" s="24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s="81" customFormat="1" x14ac:dyDescent="0.25">
      <c r="A373" s="13"/>
      <c r="B373" s="13"/>
      <c r="C373" s="14"/>
      <c r="D373" s="13"/>
      <c r="E373" s="24"/>
      <c r="F373" s="10" t="str">
        <f>IF(Table19101719[[#This Row],[State Rate]]&gt;0,"437-"&amp;Table19101719[[#This Row],[Contract Code]],"")</f>
        <v/>
      </c>
      <c r="G373" s="24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s="81" customFormat="1" x14ac:dyDescent="0.25">
      <c r="A374" s="13"/>
      <c r="B374" s="13"/>
      <c r="C374" s="14"/>
      <c r="D374" s="13"/>
      <c r="E374" s="24"/>
      <c r="F374" s="10" t="str">
        <f>IF(Table19101719[[#This Row],[State Rate]]&gt;0,"437-"&amp;Table19101719[[#This Row],[Contract Code]],"")</f>
        <v/>
      </c>
      <c r="G374" s="24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s="81" customFormat="1" x14ac:dyDescent="0.25">
      <c r="A375" s="13"/>
      <c r="B375" s="13"/>
      <c r="C375" s="14"/>
      <c r="D375" s="13"/>
      <c r="E375" s="24"/>
      <c r="F375" s="10" t="str">
        <f>IF(Table19101719[[#This Row],[State Rate]]&gt;0,"437-"&amp;Table19101719[[#This Row],[Contract Code]],"")</f>
        <v/>
      </c>
      <c r="G375" s="24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s="81" customFormat="1" x14ac:dyDescent="0.25">
      <c r="A376" s="13"/>
      <c r="B376" s="13"/>
      <c r="C376" s="14"/>
      <c r="D376" s="13"/>
      <c r="E376" s="24"/>
      <c r="F376" s="10" t="str">
        <f>IF(Table19101719[[#This Row],[State Rate]]&gt;0,"437-"&amp;Table19101719[[#This Row],[Contract Code]],"")</f>
        <v/>
      </c>
      <c r="G376" s="24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s="81" customFormat="1" x14ac:dyDescent="0.25">
      <c r="A377" s="13"/>
      <c r="B377" s="13"/>
      <c r="C377" s="14"/>
      <c r="D377" s="13"/>
      <c r="E377" s="24"/>
      <c r="F377" s="10" t="str">
        <f>IF(Table19101719[[#This Row],[State Rate]]&gt;0,"437-"&amp;Table19101719[[#This Row],[Contract Code]],"")</f>
        <v/>
      </c>
      <c r="G377" s="24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s="81" customFormat="1" x14ac:dyDescent="0.25">
      <c r="A378" s="13"/>
      <c r="B378" s="13"/>
      <c r="C378" s="14"/>
      <c r="D378" s="13"/>
      <c r="E378" s="24"/>
      <c r="F378" s="10" t="str">
        <f>IF(Table19101719[[#This Row],[State Rate]]&gt;0,"437-"&amp;Table19101719[[#This Row],[Contract Code]],"")</f>
        <v/>
      </c>
      <c r="G378" s="24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s="81" customFormat="1" x14ac:dyDescent="0.25">
      <c r="A379" s="13"/>
      <c r="B379" s="13"/>
      <c r="C379" s="14"/>
      <c r="D379" s="13"/>
      <c r="E379" s="24"/>
      <c r="F379" s="10" t="str">
        <f>IF(Table19101719[[#This Row],[State Rate]]&gt;0,"437-"&amp;Table19101719[[#This Row],[Contract Code]],"")</f>
        <v/>
      </c>
      <c r="G379" s="24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s="81" customFormat="1" x14ac:dyDescent="0.25">
      <c r="A380" s="13"/>
      <c r="B380" s="13"/>
      <c r="C380" s="14"/>
      <c r="D380" s="13"/>
      <c r="E380" s="24"/>
      <c r="F380" s="10" t="str">
        <f>IF(Table19101719[[#This Row],[State Rate]]&gt;0,"437-"&amp;Table19101719[[#This Row],[Contract Code]],"")</f>
        <v/>
      </c>
      <c r="G380" s="24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s="81" customFormat="1" x14ac:dyDescent="0.25">
      <c r="A381" s="13"/>
      <c r="B381" s="13"/>
      <c r="C381" s="14"/>
      <c r="D381" s="13"/>
      <c r="E381" s="24"/>
      <c r="F381" s="10" t="str">
        <f>IF(Table19101719[[#This Row],[State Rate]]&gt;0,"437-"&amp;Table19101719[[#This Row],[Contract Code]],"")</f>
        <v/>
      </c>
      <c r="G381" s="24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s="81" customFormat="1" x14ac:dyDescent="0.25">
      <c r="A382" s="13"/>
      <c r="B382" s="13"/>
      <c r="C382" s="14"/>
      <c r="D382" s="13"/>
      <c r="E382" s="24"/>
      <c r="F382" s="10" t="str">
        <f>IF(Table19101719[[#This Row],[State Rate]]&gt;0,"437-"&amp;Table19101719[[#This Row],[Contract Code]],"")</f>
        <v/>
      </c>
      <c r="G382" s="24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s="81" customFormat="1" x14ac:dyDescent="0.25">
      <c r="A383" s="13"/>
      <c r="B383" s="13"/>
      <c r="C383" s="14"/>
      <c r="D383" s="13"/>
      <c r="E383" s="24"/>
      <c r="F383" s="10" t="str">
        <f>IF(Table19101719[[#This Row],[State Rate]]&gt;0,"437-"&amp;Table19101719[[#This Row],[Contract Code]],"")</f>
        <v/>
      </c>
      <c r="G383" s="24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s="81" customFormat="1" x14ac:dyDescent="0.25">
      <c r="A384" s="13"/>
      <c r="B384" s="13"/>
      <c r="C384" s="14"/>
      <c r="D384" s="13"/>
      <c r="E384" s="24"/>
      <c r="F384" s="10" t="str">
        <f>IF(Table19101719[[#This Row],[State Rate]]&gt;0,"437-"&amp;Table19101719[[#This Row],[Contract Code]],"")</f>
        <v/>
      </c>
      <c r="G384" s="24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7" x14ac:dyDescent="0.25">
      <c r="A385" s="13"/>
      <c r="B385" s="13"/>
      <c r="C385" s="14"/>
      <c r="D385" s="13"/>
      <c r="E385" s="24"/>
      <c r="F385" s="10" t="str">
        <f>IF(Table19101719[[#This Row],[State Rate]]&gt;0,"437-"&amp;Table19101719[[#This Row],[Contract Code]],"")</f>
        <v/>
      </c>
      <c r="G385" s="24"/>
    </row>
    <row r="386" spans="1:7" x14ac:dyDescent="0.25">
      <c r="A386" s="8"/>
      <c r="B386" s="8"/>
      <c r="C386" s="7"/>
      <c r="D386" s="8"/>
      <c r="E386" s="9"/>
      <c r="F386" s="47" t="str">
        <f>IF(Table19101719[[#This Row],[State Rate]]&gt;0,"437-"&amp;Table19101719[[#This Row],[Contract Code]],"")</f>
        <v/>
      </c>
      <c r="G386" s="9"/>
    </row>
    <row r="387" spans="1:7" x14ac:dyDescent="0.25">
      <c r="A387" s="13"/>
      <c r="B387" s="13"/>
      <c r="C387" s="14"/>
      <c r="D387" s="13"/>
      <c r="E387" s="24"/>
      <c r="F387" s="10" t="str">
        <f>IF(Table19101719[[#This Row],[State Rate]]&gt;0,"437-"&amp;Table19101719[[#This Row],[Contract Code]],"")</f>
        <v/>
      </c>
      <c r="G387" s="24"/>
    </row>
    <row r="388" spans="1:7" x14ac:dyDescent="0.25">
      <c r="A388" s="13"/>
      <c r="B388" s="13"/>
      <c r="C388" s="14"/>
      <c r="D388" s="13"/>
      <c r="E388" s="24"/>
      <c r="F388" s="10" t="str">
        <f>IF(Table19101719[[#This Row],[State Rate]]&gt;0,"437-"&amp;Table19101719[[#This Row],[Contract Code]],"")</f>
        <v/>
      </c>
      <c r="G388" s="24"/>
    </row>
    <row r="389" spans="1:7" x14ac:dyDescent="0.25">
      <c r="A389" s="13"/>
      <c r="B389" s="13"/>
      <c r="C389" s="14"/>
      <c r="D389" s="13"/>
      <c r="E389" s="24"/>
      <c r="F389" s="91" t="str">
        <f>IF(Table19101719[[#This Row],[State Rate]]&gt;0,"437-"&amp;Table19101719[[#This Row],[Contract Code]],"")</f>
        <v/>
      </c>
      <c r="G389" s="24"/>
    </row>
    <row r="390" spans="1:7" x14ac:dyDescent="0.25">
      <c r="A390" s="13"/>
      <c r="B390" s="13"/>
      <c r="C390" s="14"/>
      <c r="D390" s="13"/>
      <c r="E390" s="24"/>
      <c r="F390" s="10" t="str">
        <f>IF(Table19101719[[#This Row],[State Rate]]&gt;0,"437-"&amp;Table19101719[[#This Row],[Contract Code]],"")</f>
        <v/>
      </c>
      <c r="G390" s="24"/>
    </row>
    <row r="391" spans="1:7" x14ac:dyDescent="0.25">
      <c r="A391" s="13"/>
      <c r="B391" s="13"/>
      <c r="C391" s="14"/>
      <c r="D391" s="13"/>
      <c r="E391" s="24"/>
      <c r="F391" s="10" t="str">
        <f>IF(Table19101719[[#This Row],[State Rate]]&gt;0,"437-"&amp;Table19101719[[#This Row],[Contract Code]],"")</f>
        <v/>
      </c>
      <c r="G391" s="24"/>
    </row>
    <row r="392" spans="1:7" x14ac:dyDescent="0.25">
      <c r="A392" s="8"/>
      <c r="B392" s="8"/>
      <c r="C392" s="7"/>
      <c r="D392" s="8"/>
      <c r="E392" s="9"/>
      <c r="F392" s="47" t="str">
        <f>IF(Table19101719[[#This Row],[State Rate]]&gt;0,"437-"&amp;Table19101719[[#This Row],[Contract Code]],"")</f>
        <v/>
      </c>
      <c r="G392" s="9"/>
    </row>
    <row r="393" spans="1:7" x14ac:dyDescent="0.25">
      <c r="A393" s="13"/>
      <c r="B393" s="13"/>
      <c r="C393" s="14"/>
      <c r="D393" s="13"/>
      <c r="E393" s="24"/>
      <c r="F393" s="10" t="str">
        <f>IF(Table19101719[[#This Row],[State Rate]]&gt;0,"433-"&amp;Table19101719[[#This Row],[Contract Code]],"")</f>
        <v/>
      </c>
      <c r="G393" s="24"/>
    </row>
    <row r="394" spans="1:7" x14ac:dyDescent="0.25">
      <c r="A394" s="13"/>
      <c r="B394" s="13"/>
      <c r="C394" s="14"/>
      <c r="D394" s="13"/>
      <c r="E394" s="24"/>
      <c r="F394" s="10" t="str">
        <f>IF(Table19101719[[#This Row],[State Rate]]&gt;0,"433-"&amp;Table19101719[[#This Row],[Contract Code]],"")</f>
        <v/>
      </c>
      <c r="G394" s="24"/>
    </row>
    <row r="395" spans="1:7" x14ac:dyDescent="0.25">
      <c r="A395" s="13"/>
      <c r="B395" s="13"/>
      <c r="C395" s="14"/>
      <c r="D395" s="13"/>
      <c r="E395" s="24"/>
      <c r="F395" s="10" t="str">
        <f>IF(Table19101719[[#This Row],[State Rate]]&gt;0,"433-"&amp;Table19101719[[#This Row],[Contract Code]],"")</f>
        <v/>
      </c>
      <c r="G395" s="24"/>
    </row>
    <row r="396" spans="1:7" x14ac:dyDescent="0.25">
      <c r="A396" s="8"/>
      <c r="B396" s="8"/>
      <c r="C396" s="7"/>
      <c r="D396" s="8"/>
      <c r="E396" s="9"/>
      <c r="F396" s="10" t="str">
        <f>IF(Table19101719[[#This Row],[State Rate]]&gt;0,"433-"&amp;Table19101719[[#This Row],[Contract Code]],"")</f>
        <v/>
      </c>
      <c r="G396" s="9"/>
    </row>
    <row r="397" spans="1:7" x14ac:dyDescent="0.25">
      <c r="A397" s="13"/>
      <c r="B397" s="13"/>
      <c r="C397" s="14"/>
      <c r="D397" s="13"/>
      <c r="E397" s="24"/>
      <c r="F397" s="10" t="str">
        <f>IF(Table19101719[[#This Row],[State Rate]]&gt;0,"433-"&amp;Table19101719[[#This Row],[Contract Code]],"")</f>
        <v/>
      </c>
      <c r="G397" s="24"/>
    </row>
    <row r="398" spans="1:7" x14ac:dyDescent="0.25">
      <c r="A398" s="13"/>
      <c r="B398" s="13"/>
      <c r="C398" s="64"/>
      <c r="D398" s="13"/>
      <c r="E398" s="24"/>
      <c r="F398" s="10" t="str">
        <f>IF(Table19101719[[#This Row],[State Rate]]&gt;0,"433-"&amp;Table19101719[[#This Row],[Contract Code]],"")</f>
        <v/>
      </c>
      <c r="G398" s="24"/>
    </row>
    <row r="399" spans="1:7" x14ac:dyDescent="0.25">
      <c r="A399" s="13"/>
      <c r="B399" s="13"/>
      <c r="C399" s="64"/>
      <c r="D399" s="13"/>
      <c r="E399" s="24"/>
      <c r="F399" s="10" t="str">
        <f>IF(Table19101719[[#This Row],[State Rate]]&gt;0,"433-"&amp;Table19101719[[#This Row],[Contract Code]],"")</f>
        <v/>
      </c>
      <c r="G399" s="24"/>
    </row>
    <row r="400" spans="1:7" x14ac:dyDescent="0.25">
      <c r="A400" s="13"/>
      <c r="B400" s="13"/>
      <c r="C400" s="64"/>
      <c r="D400" s="13"/>
      <c r="E400" s="24"/>
      <c r="F400" s="10" t="str">
        <f>IF(Table19101719[[#This Row],[State Rate]]&gt;0,"433-"&amp;Table19101719[[#This Row],[Contract Code]],"")</f>
        <v/>
      </c>
      <c r="G400" s="24"/>
    </row>
    <row r="401" spans="1:7" x14ac:dyDescent="0.25">
      <c r="A401" s="13"/>
      <c r="B401" s="13"/>
      <c r="C401" s="14"/>
      <c r="D401" s="13"/>
      <c r="E401" s="24"/>
      <c r="F401" s="10" t="str">
        <f>IF(Table19101719[[#This Row],[State Rate]]&gt;0,"433-"&amp;Table19101719[[#This Row],[Contract Code]],"")</f>
        <v/>
      </c>
      <c r="G401" s="24"/>
    </row>
    <row r="402" spans="1:7" x14ac:dyDescent="0.25">
      <c r="A402" s="13"/>
      <c r="B402" s="13"/>
      <c r="C402" s="14"/>
      <c r="D402" s="13"/>
      <c r="E402" s="24"/>
      <c r="F402" s="10" t="str">
        <f>IF(Table19101719[[#This Row],[State Rate]]&gt;0,"433-"&amp;Table19101719[[#This Row],[Contract Code]],"")</f>
        <v/>
      </c>
      <c r="G402" s="24"/>
    </row>
    <row r="403" spans="1:7" x14ac:dyDescent="0.25">
      <c r="A403" s="8"/>
      <c r="B403" s="8"/>
      <c r="C403" s="7"/>
      <c r="D403" s="8"/>
      <c r="E403" s="9"/>
      <c r="F403" s="10" t="str">
        <f>IF(Table19101719[[#This Row],[State Rate]]&gt;0,"433-"&amp;Table19101719[[#This Row],[Contract Code]],"")</f>
        <v/>
      </c>
      <c r="G403" s="9"/>
    </row>
    <row r="404" spans="1:7" x14ac:dyDescent="0.25">
      <c r="A404" s="13"/>
      <c r="B404" s="13"/>
      <c r="C404" s="14"/>
      <c r="D404" s="13"/>
      <c r="E404" s="24"/>
      <c r="F404" s="10" t="str">
        <f>IF(Table19101719[[#This Row],[State Rate]]&gt;0,"433-"&amp;Table19101719[[#This Row],[Contract Code]],"")</f>
        <v/>
      </c>
      <c r="G404" s="24"/>
    </row>
    <row r="405" spans="1:7" x14ac:dyDescent="0.25">
      <c r="A405" s="8"/>
      <c r="B405" s="8"/>
      <c r="C405" s="7"/>
      <c r="D405" s="8"/>
      <c r="E405" s="9"/>
      <c r="F405" s="10" t="str">
        <f>IF(Table19101719[[#This Row],[State Rate]]&gt;0,"433-"&amp;Table19101719[[#This Row],[Contract Code]],"")</f>
        <v/>
      </c>
      <c r="G405" s="9"/>
    </row>
    <row r="406" spans="1:7" x14ac:dyDescent="0.25">
      <c r="A406" s="13"/>
      <c r="B406" s="13"/>
      <c r="C406" s="64"/>
      <c r="D406" s="13"/>
      <c r="E406" s="24"/>
      <c r="F406" s="10" t="str">
        <f>IF(Table19101719[[#This Row],[State Rate]]&gt;0,"433-"&amp;Table19101719[[#This Row],[Contract Code]],"")</f>
        <v/>
      </c>
      <c r="G406" s="24"/>
    </row>
    <row r="407" spans="1:7" x14ac:dyDescent="0.25">
      <c r="A407" s="8"/>
      <c r="B407" s="8"/>
      <c r="C407" s="7"/>
      <c r="D407" s="13"/>
      <c r="E407" s="9"/>
      <c r="F407" s="47" t="str">
        <f>IF(Table19101719[[#This Row],[State Rate]]&gt;0,"437-"&amp;Table19101719[[#This Row],[Contract Code]],"")</f>
        <v/>
      </c>
      <c r="G407" s="9"/>
    </row>
    <row r="408" spans="1:7" x14ac:dyDescent="0.25">
      <c r="A408" s="8"/>
      <c r="B408" s="8"/>
      <c r="C408" s="7"/>
      <c r="D408" s="13"/>
      <c r="E408" s="9"/>
      <c r="F408" s="47"/>
      <c r="G408" s="9"/>
    </row>
    <row r="409" spans="1:7" x14ac:dyDescent="0.25">
      <c r="A409" s="13"/>
      <c r="B409" s="13"/>
      <c r="C409" s="14"/>
      <c r="D409" s="13"/>
      <c r="E409" s="24"/>
      <c r="F409" s="10" t="str">
        <f>IF(Table19101719[[#This Row],[State Rate]]&gt;0,"437-"&amp;Table19101719[[#This Row],[Contract Code]],"")</f>
        <v/>
      </c>
      <c r="G409" s="24"/>
    </row>
    <row r="410" spans="1:7" x14ac:dyDescent="0.25">
      <c r="A410" s="13"/>
      <c r="B410" s="13"/>
      <c r="C410" s="14"/>
      <c r="D410" s="13"/>
      <c r="E410" s="24"/>
      <c r="F410" s="10" t="str">
        <f>IF(Table19101719[[#This Row],[State Rate]]&gt;0,"437-"&amp;Table19101719[[#This Row],[Contract Code]],"")</f>
        <v/>
      </c>
      <c r="G410" s="24"/>
    </row>
    <row r="411" spans="1:7" x14ac:dyDescent="0.25">
      <c r="A411" s="13"/>
      <c r="B411" s="13"/>
      <c r="C411" s="14"/>
      <c r="D411" s="13"/>
      <c r="E411" s="24"/>
      <c r="F411" s="10" t="str">
        <f>IF(Table19101719[[#This Row],[State Rate]]&gt;0,"437-"&amp;Table19101719[[#This Row],[Contract Code]],"")</f>
        <v/>
      </c>
      <c r="G411" s="24"/>
    </row>
    <row r="412" spans="1:7" x14ac:dyDescent="0.25">
      <c r="A412" s="13"/>
      <c r="B412" s="13"/>
      <c r="C412" s="14"/>
      <c r="D412" s="13"/>
      <c r="E412" s="24"/>
      <c r="F412" s="10" t="str">
        <f>IF(Table19101719[[#This Row],[State Rate]]&gt;0,"437-"&amp;Table19101719[[#This Row],[Contract Code]],"")</f>
        <v/>
      </c>
      <c r="G412" s="24"/>
    </row>
    <row r="413" spans="1:7" x14ac:dyDescent="0.25">
      <c r="A413" s="13"/>
      <c r="B413" s="13"/>
      <c r="C413" s="14"/>
      <c r="D413" s="13"/>
      <c r="E413" s="24"/>
      <c r="F413" s="10" t="str">
        <f>IF(Table19101719[[#This Row],[State Rate]]&gt;0,"437-"&amp;Table19101719[[#This Row],[Contract Code]],"")</f>
        <v/>
      </c>
      <c r="G413" s="24"/>
    </row>
    <row r="414" spans="1:7" x14ac:dyDescent="0.25">
      <c r="A414" s="13"/>
      <c r="B414" s="13"/>
      <c r="C414" s="14"/>
      <c r="D414" s="13"/>
      <c r="E414" s="24"/>
      <c r="F414" s="10" t="str">
        <f>IF(Table19101719[[#This Row],[State Rate]]&gt;0,"437-"&amp;Table19101719[[#This Row],[Contract Code]],"")</f>
        <v/>
      </c>
      <c r="G414" s="24"/>
    </row>
    <row r="415" spans="1:7" x14ac:dyDescent="0.25">
      <c r="A415" s="13"/>
      <c r="B415" s="13"/>
      <c r="C415" s="14"/>
      <c r="D415" s="13"/>
      <c r="E415" s="24"/>
      <c r="F415" s="10" t="str">
        <f>IF(Table19101719[[#This Row],[State Rate]]&gt;0,"437-"&amp;Table19101719[[#This Row],[Contract Code]],"")</f>
        <v/>
      </c>
      <c r="G415" s="24"/>
    </row>
    <row r="416" spans="1:7" x14ac:dyDescent="0.25">
      <c r="A416" s="13"/>
      <c r="B416" s="13"/>
      <c r="C416" s="14"/>
      <c r="D416" s="13"/>
      <c r="E416" s="24"/>
      <c r="F416" s="10" t="str">
        <f>IF(Table19101719[[#This Row],[State Rate]]&gt;0,"437-"&amp;Table19101719[[#This Row],[Contract Code]],"")</f>
        <v/>
      </c>
      <c r="G416" s="24"/>
    </row>
    <row r="417" spans="1:7" x14ac:dyDescent="0.25">
      <c r="A417" s="13"/>
      <c r="B417" s="13"/>
      <c r="C417" s="14"/>
      <c r="D417" s="13"/>
      <c r="E417" s="24"/>
      <c r="F417" s="10" t="str">
        <f>IF(Table19101719[[#This Row],[State Rate]]&gt;0,"437-"&amp;Table19101719[[#This Row],[Contract Code]],"")</f>
        <v/>
      </c>
      <c r="G417" s="24"/>
    </row>
    <row r="418" spans="1:7" x14ac:dyDescent="0.25">
      <c r="A418" s="13"/>
      <c r="B418" s="13"/>
      <c r="C418" s="14"/>
      <c r="D418" s="13"/>
      <c r="E418" s="24"/>
      <c r="F418" s="10" t="str">
        <f>IF(Table19101719[[#This Row],[State Rate]]&gt;0,"437-"&amp;Table19101719[[#This Row],[Contract Code]],"")</f>
        <v/>
      </c>
      <c r="G418" s="24"/>
    </row>
    <row r="419" spans="1:7" x14ac:dyDescent="0.25">
      <c r="A419" s="13"/>
      <c r="B419" s="13"/>
      <c r="C419" s="14"/>
      <c r="D419" s="13"/>
      <c r="E419" s="24"/>
      <c r="F419" s="10" t="str">
        <f>IF(Table19101719[[#This Row],[State Rate]]&gt;0,"437-"&amp;Table19101719[[#This Row],[Contract Code]],"")</f>
        <v/>
      </c>
      <c r="G419" s="24"/>
    </row>
    <row r="420" spans="1:7" x14ac:dyDescent="0.25">
      <c r="A420" s="13"/>
      <c r="B420" s="13"/>
      <c r="C420" s="14"/>
      <c r="D420" s="13"/>
      <c r="E420" s="24"/>
      <c r="F420" s="10" t="str">
        <f>IF(Table19101719[[#This Row],[State Rate]]&gt;0,"437-"&amp;Table19101719[[#This Row],[Contract Code]],"")</f>
        <v/>
      </c>
      <c r="G420" s="24"/>
    </row>
    <row r="421" spans="1:7" x14ac:dyDescent="0.25">
      <c r="A421" s="13"/>
      <c r="B421" s="13"/>
      <c r="C421" s="14"/>
      <c r="D421" s="13"/>
      <c r="E421" s="24"/>
      <c r="F421" s="10" t="str">
        <f>IF(Table19101719[[#This Row],[State Rate]]&gt;0,"437-"&amp;Table19101719[[#This Row],[Contract Code]],"")</f>
        <v/>
      </c>
      <c r="G421" s="24"/>
    </row>
    <row r="422" spans="1:7" x14ac:dyDescent="0.25">
      <c r="A422" s="13"/>
      <c r="B422" s="13"/>
      <c r="C422" s="14"/>
      <c r="D422" s="13"/>
      <c r="E422" s="24"/>
      <c r="F422" s="10" t="str">
        <f>IF(Table19101719[[#This Row],[State Rate]]&gt;0,"437-"&amp;Table19101719[[#This Row],[Contract Code]],"")</f>
        <v/>
      </c>
      <c r="G422" s="24"/>
    </row>
    <row r="423" spans="1:7" x14ac:dyDescent="0.25">
      <c r="A423" s="13"/>
      <c r="B423" s="13"/>
      <c r="C423" s="14"/>
      <c r="D423" s="13"/>
      <c r="E423" s="24"/>
      <c r="F423" s="10" t="str">
        <f>IF(Table19101719[[#This Row],[State Rate]]&gt;0,"437-"&amp;Table19101719[[#This Row],[Contract Code]],"")</f>
        <v/>
      </c>
      <c r="G423" s="24"/>
    </row>
    <row r="424" spans="1:7" x14ac:dyDescent="0.25">
      <c r="A424" s="13"/>
      <c r="B424" s="13"/>
      <c r="C424" s="14"/>
      <c r="D424" s="13"/>
      <c r="E424" s="24"/>
      <c r="F424" s="10" t="str">
        <f>IF(Table19101719[[#This Row],[State Rate]]&gt;0,"437-"&amp;Table19101719[[#This Row],[Contract Code]],"")</f>
        <v/>
      </c>
      <c r="G424" s="24"/>
    </row>
    <row r="425" spans="1:7" x14ac:dyDescent="0.25">
      <c r="A425" s="13"/>
      <c r="B425" s="13"/>
      <c r="C425" s="14"/>
      <c r="D425" s="13"/>
      <c r="E425" s="24"/>
      <c r="F425" s="10" t="str">
        <f>IF(Table19101719[[#This Row],[State Rate]]&gt;0,"437-"&amp;Table19101719[[#This Row],[Contract Code]],"")</f>
        <v/>
      </c>
      <c r="G425" s="24"/>
    </row>
    <row r="426" spans="1:7" x14ac:dyDescent="0.25">
      <c r="A426" s="13"/>
      <c r="B426" s="13"/>
      <c r="C426" s="14"/>
      <c r="D426" s="13"/>
      <c r="E426" s="24"/>
      <c r="F426" s="10" t="str">
        <f>IF(Table19101719[[#This Row],[State Rate]]&gt;0,"437-"&amp;Table19101719[[#This Row],[Contract Code]],"")</f>
        <v/>
      </c>
      <c r="G426" s="24"/>
    </row>
    <row r="427" spans="1:7" x14ac:dyDescent="0.25">
      <c r="A427" s="8"/>
      <c r="B427" s="8"/>
      <c r="C427" s="7"/>
      <c r="D427" s="13"/>
      <c r="E427" s="9"/>
      <c r="F427" s="47" t="str">
        <f>IF(Table19101719[[#This Row],[State Rate]]&gt;0,"437-"&amp;Table19101719[[#This Row],[Contract Code]],"")</f>
        <v/>
      </c>
      <c r="G427" s="9"/>
    </row>
    <row r="428" spans="1:7" x14ac:dyDescent="0.25">
      <c r="A428" s="13"/>
      <c r="B428" s="13"/>
      <c r="C428" s="14"/>
      <c r="D428" s="13"/>
      <c r="E428" s="24"/>
      <c r="F428" s="10" t="str">
        <f>IF(Table19101719[[#This Row],[State Rate]]&gt;0,"437-"&amp;Table19101719[[#This Row],[Contract Code]],"")</f>
        <v/>
      </c>
      <c r="G428" s="24"/>
    </row>
    <row r="429" spans="1:7" x14ac:dyDescent="0.25">
      <c r="A429" s="13"/>
      <c r="B429" s="13"/>
      <c r="C429" s="14"/>
      <c r="D429" s="13"/>
      <c r="E429" s="24"/>
      <c r="F429" s="10" t="str">
        <f>IF(Table19101719[[#This Row],[State Rate]]&gt;0,"437-"&amp;Table19101719[[#This Row],[Contract Code]],"")</f>
        <v/>
      </c>
      <c r="G429" s="24"/>
    </row>
  </sheetData>
  <conditionalFormatting sqref="A14:A429 A5:A12">
    <cfRule type="duplicateValues" dxfId="0" priority="6"/>
  </conditionalFormatting>
  <pageMargins left="0.25" right="0.25" top="0.75" bottom="0.75" header="0.3" footer="0.3"/>
  <pageSetup scale="2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Source 2025 - SPARC</vt:lpstr>
      <vt:lpstr>Funding Source 2025 -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Adalance, Hannah R - DCF</dc:creator>
  <cp:lastModifiedBy>Adalance, Hannah R - DCF</cp:lastModifiedBy>
  <dcterms:created xsi:type="dcterms:W3CDTF">2025-02-06T18:53:01Z</dcterms:created>
  <dcterms:modified xsi:type="dcterms:W3CDTF">2026-02-04T15:09:18Z</dcterms:modified>
</cp:coreProperties>
</file>