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Drupel\Website Content-Stats\"/>
    </mc:Choice>
  </mc:AlternateContent>
  <xr:revisionPtr revIDLastSave="0" documentId="8_{D1250471-1A43-47BE-81ED-D9C2A402E69A}" xr6:coauthVersionLast="47" xr6:coauthVersionMax="47" xr10:uidLastSave="{00000000-0000-0000-0000-000000000000}"/>
  <bookViews>
    <workbookView xWindow="-108" yWindow="-108" windowWidth="23256" windowHeight="12456" xr2:uid="{9F4092C2-5BE4-4FBE-A272-73EAF4E258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D85" i="1"/>
  <c r="C85" i="1"/>
  <c r="B85" i="1"/>
  <c r="E78" i="1"/>
  <c r="D78" i="1"/>
  <c r="C78" i="1"/>
  <c r="B78" i="1"/>
  <c r="E71" i="1"/>
  <c r="D71" i="1"/>
  <c r="C71" i="1"/>
  <c r="B71" i="1"/>
  <c r="E64" i="1"/>
  <c r="D64" i="1"/>
  <c r="C64" i="1"/>
  <c r="B64" i="1"/>
  <c r="C57" i="1"/>
  <c r="B57" i="1"/>
  <c r="E56" i="1"/>
  <c r="E57" i="1" s="1"/>
  <c r="D56" i="1"/>
  <c r="D57" i="1" s="1"/>
  <c r="E50" i="1"/>
  <c r="D50" i="1"/>
  <c r="C50" i="1"/>
  <c r="B50" i="1"/>
  <c r="E43" i="1"/>
  <c r="D43" i="1"/>
  <c r="C43" i="1"/>
  <c r="B43" i="1"/>
  <c r="D36" i="1"/>
  <c r="C36" i="1"/>
  <c r="B36" i="1"/>
  <c r="E35" i="1"/>
  <c r="E36" i="1" s="1"/>
  <c r="E29" i="1"/>
  <c r="D29" i="1"/>
  <c r="C29" i="1"/>
  <c r="B29" i="1"/>
  <c r="D22" i="1"/>
  <c r="C22" i="1"/>
  <c r="B22" i="1"/>
  <c r="E21" i="1"/>
  <c r="E22" i="1" s="1"/>
  <c r="E15" i="1"/>
  <c r="D15" i="1"/>
  <c r="C15" i="1"/>
  <c r="B15" i="1"/>
  <c r="E8" i="1"/>
  <c r="D8" i="1"/>
  <c r="C8" i="1"/>
  <c r="B8" i="1"/>
  <c r="L7" i="1"/>
  <c r="L8" i="1" s="1"/>
  <c r="K7" i="1"/>
  <c r="K8" i="1" s="1"/>
  <c r="L6" i="1"/>
  <c r="K6" i="1"/>
  <c r="J6" i="1"/>
  <c r="I6" i="1"/>
  <c r="L5" i="1"/>
  <c r="K5" i="1"/>
  <c r="J5" i="1"/>
  <c r="I5" i="1"/>
  <c r="L4" i="1"/>
  <c r="K4" i="1"/>
  <c r="J4" i="1"/>
  <c r="J8" i="1" s="1"/>
  <c r="I4" i="1"/>
  <c r="I8" i="1" s="1"/>
</calcChain>
</file>

<file path=xl/sharedStrings.xml><?xml version="1.0" encoding="utf-8"?>
<sst xmlns="http://schemas.openxmlformats.org/spreadsheetml/2006/main" count="135" uniqueCount="23">
  <si>
    <t>AF</t>
  </si>
  <si>
    <t>FoodShare</t>
  </si>
  <si>
    <t>Wisconsin Works (W-2)</t>
  </si>
  <si>
    <t>JANUARY</t>
  </si>
  <si>
    <t>Claim Number</t>
  </si>
  <si>
    <t>Recoupment Amount</t>
  </si>
  <si>
    <t>2025 CY YTD TOTAL</t>
  </si>
  <si>
    <t>ADMINISTRATIVE ERROR</t>
  </si>
  <si>
    <t>CLIENT ERROR</t>
  </si>
  <si>
    <t>INTENTIONAL PROGRAM VIOLATION</t>
  </si>
  <si>
    <t>CF LEVY/WARRANT</t>
  </si>
  <si>
    <t>TOTAL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</si>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</sst>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&quot;$&quot;#,##0.0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165" fontId="4" fillId="2" borderId="8" xfId="0" applyNumberFormat="1" applyFont="1" applyFill="1" applyBorder="1" applyAlignment="1">
      <alignment horizontal="right"/>
    </xf>
    <xf numFmtId="49" fontId="4" fillId="2" borderId="9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right"/>
    </xf>
    <xf numFmtId="49" fontId="4" fillId="2" borderId="12" xfId="0" applyNumberFormat="1" applyFont="1" applyFill="1" applyBorder="1" applyAlignment="1">
      <alignment horizontal="left"/>
    </xf>
    <xf numFmtId="0" fontId="0" fillId="0" borderId="13" xfId="0" applyBorder="1"/>
    <xf numFmtId="0" fontId="4" fillId="2" borderId="13" xfId="0" applyFont="1" applyFill="1" applyBorder="1" applyAlignment="1">
      <alignment horizontal="right"/>
    </xf>
    <xf numFmtId="164" fontId="4" fillId="2" borderId="14" xfId="0" applyNumberFormat="1" applyFont="1" applyFill="1" applyBorder="1" applyAlignment="1">
      <alignment horizontal="right"/>
    </xf>
    <xf numFmtId="165" fontId="0" fillId="0" borderId="13" xfId="0" applyNumberFormat="1" applyBorder="1"/>
    <xf numFmtId="0" fontId="2" fillId="0" borderId="15" xfId="0" applyFont="1" applyBorder="1"/>
    <xf numFmtId="0" fontId="5" fillId="2" borderId="16" xfId="0" applyFont="1" applyFill="1" applyBorder="1" applyAlignment="1">
      <alignment horizontal="right"/>
    </xf>
    <xf numFmtId="165" fontId="5" fillId="2" borderId="16" xfId="0" applyNumberFormat="1" applyFont="1" applyFill="1" applyBorder="1" applyAlignment="1">
      <alignment horizontal="right"/>
    </xf>
    <xf numFmtId="165" fontId="5" fillId="2" borderId="17" xfId="0" applyNumberFormat="1" applyFont="1" applyFill="1" applyBorder="1" applyAlignment="1">
      <alignment horizontal="right"/>
    </xf>
    <xf numFmtId="0" fontId="2" fillId="0" borderId="18" xfId="0" applyFont="1" applyBorder="1"/>
    <xf numFmtId="0" fontId="5" fillId="2" borderId="0" xfId="0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165" fontId="5" fillId="2" borderId="19" xfId="0" applyNumberFormat="1" applyFont="1" applyFill="1" applyBorder="1" applyAlignment="1">
      <alignment horizontal="righ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C85F-000B-4E47-8AF4-B65EEB60A8FA}">
  <dimension ref="A1:L85"/>
  <sheetViews>
    <sheetView tabSelected="1" workbookViewId="0">
      <selection activeCell="G11" sqref="G11"/>
    </sheetView>
  </sheetViews>
  <sheetFormatPr defaultRowHeight="14.4" x14ac:dyDescent="0.3"/>
  <cols>
    <col min="1" max="1" width="29.109375" bestFit="1" customWidth="1"/>
    <col min="2" max="2" width="11.77734375" bestFit="1" customWidth="1"/>
    <col min="3" max="3" width="17.33203125" bestFit="1" customWidth="1"/>
    <col min="4" max="4" width="11.77734375" bestFit="1" customWidth="1"/>
    <col min="5" max="5" width="17.33203125" bestFit="1" customWidth="1"/>
    <col min="7" max="7" width="11.109375" bestFit="1" customWidth="1"/>
    <col min="8" max="8" width="29.109375" bestFit="1" customWidth="1"/>
    <col min="9" max="9" width="11.77734375" bestFit="1" customWidth="1"/>
    <col min="10" max="10" width="17.21875" customWidth="1"/>
    <col min="11" max="11" width="11.77734375" bestFit="1" customWidth="1"/>
    <col min="12" max="12" width="17.33203125" bestFit="1" customWidth="1"/>
  </cols>
  <sheetData>
    <row r="1" spans="1:12" x14ac:dyDescent="0.3">
      <c r="K1" s="1" t="s">
        <v>0</v>
      </c>
      <c r="L1" s="2">
        <v>45936</v>
      </c>
    </row>
    <row r="2" spans="1:12" ht="15" thickBot="1" x14ac:dyDescent="0.35">
      <c r="A2" s="3">
        <v>2025</v>
      </c>
      <c r="B2" s="4" t="s">
        <v>1</v>
      </c>
      <c r="C2" s="4"/>
      <c r="D2" s="4" t="s">
        <v>2</v>
      </c>
      <c r="E2" s="4"/>
      <c r="I2" s="5" t="s">
        <v>1</v>
      </c>
      <c r="J2" s="5"/>
      <c r="K2" s="5" t="s">
        <v>2</v>
      </c>
      <c r="L2" s="5"/>
    </row>
    <row r="3" spans="1:12" x14ac:dyDescent="0.3">
      <c r="A3" s="6" t="s">
        <v>3</v>
      </c>
      <c r="B3" s="7" t="s">
        <v>4</v>
      </c>
      <c r="C3" s="7" t="s">
        <v>5</v>
      </c>
      <c r="D3" s="7" t="s">
        <v>4</v>
      </c>
      <c r="E3" s="8" t="s">
        <v>5</v>
      </c>
      <c r="H3" s="6" t="s">
        <v>6</v>
      </c>
      <c r="I3" s="7" t="s">
        <v>4</v>
      </c>
      <c r="J3" s="7" t="s">
        <v>5</v>
      </c>
      <c r="K3" s="7" t="s">
        <v>4</v>
      </c>
      <c r="L3" s="8" t="s">
        <v>5</v>
      </c>
    </row>
    <row r="4" spans="1:12" x14ac:dyDescent="0.3">
      <c r="A4" s="9" t="s">
        <v>7</v>
      </c>
      <c r="B4" s="10">
        <v>231</v>
      </c>
      <c r="C4" s="11">
        <v>9569.0400000000009</v>
      </c>
      <c r="D4" s="10">
        <v>34</v>
      </c>
      <c r="E4" s="12">
        <v>1752</v>
      </c>
      <c r="H4" s="9" t="s">
        <v>7</v>
      </c>
      <c r="I4" s="10">
        <f>B4+B11+B18+B25+B32+B39+B46+B53+B60+B67+B74+B81</f>
        <v>2309</v>
      </c>
      <c r="J4" s="13">
        <f>C4+C11+C18+C25+C32+C39+C46+C53+C60+C67+C74+C81</f>
        <v>98163.750000000015</v>
      </c>
      <c r="K4" s="10">
        <f t="shared" ref="I4:L6" si="0">D4+D11+D18+D25+D32+D39+D46+D53+D60+D67+D74+D81</f>
        <v>256</v>
      </c>
      <c r="L4" s="14">
        <f t="shared" si="0"/>
        <v>13961</v>
      </c>
    </row>
    <row r="5" spans="1:12" x14ac:dyDescent="0.3">
      <c r="A5" s="9" t="s">
        <v>8</v>
      </c>
      <c r="B5" s="10">
        <v>2360</v>
      </c>
      <c r="C5" s="11">
        <v>92551.81</v>
      </c>
      <c r="D5" s="10">
        <v>54</v>
      </c>
      <c r="E5" s="12">
        <v>3022.5</v>
      </c>
      <c r="H5" s="9" t="s">
        <v>8</v>
      </c>
      <c r="I5" s="10">
        <f t="shared" si="0"/>
        <v>22859</v>
      </c>
      <c r="J5" s="13">
        <f t="shared" si="0"/>
        <v>959638.9800000001</v>
      </c>
      <c r="K5" s="10">
        <f t="shared" si="0"/>
        <v>439</v>
      </c>
      <c r="L5" s="14">
        <f t="shared" si="0"/>
        <v>25347.75</v>
      </c>
    </row>
    <row r="6" spans="1:12" x14ac:dyDescent="0.3">
      <c r="A6" s="15" t="s">
        <v>9</v>
      </c>
      <c r="B6" s="16">
        <v>658</v>
      </c>
      <c r="C6" s="17">
        <v>54056.08</v>
      </c>
      <c r="D6" s="16">
        <v>3</v>
      </c>
      <c r="E6" s="18">
        <v>259.5</v>
      </c>
      <c r="H6" s="15" t="s">
        <v>9</v>
      </c>
      <c r="I6" s="10">
        <f>B6+B13+B20+B27+B34+B41+B48+B55+B62+B69+B76+B83</f>
        <v>6013</v>
      </c>
      <c r="J6" s="13">
        <f>C6+C13+C20+C27+C34+C41+C48+C55+C62+C69+C76+C83</f>
        <v>498995.71000000008</v>
      </c>
      <c r="K6" s="10">
        <f t="shared" si="0"/>
        <v>45</v>
      </c>
      <c r="L6" s="14">
        <f>E6+E13+E20+E27+E34+E41+E48+E55+E62+E69+E76+E83</f>
        <v>4497.75</v>
      </c>
    </row>
    <row r="7" spans="1:12" x14ac:dyDescent="0.3">
      <c r="A7" s="19" t="s">
        <v>10</v>
      </c>
      <c r="B7" s="20"/>
      <c r="C7" s="20"/>
      <c r="D7" s="21">
        <v>19</v>
      </c>
      <c r="E7" s="22">
        <v>223</v>
      </c>
      <c r="H7" s="19" t="s">
        <v>10</v>
      </c>
      <c r="I7" s="20"/>
      <c r="J7" s="23"/>
      <c r="K7" s="10">
        <f>D7+D14+D21+D28+D35+D42+D49+D56+D63+D70+D77+D84</f>
        <v>109</v>
      </c>
      <c r="L7" s="14">
        <f>E7+E14+E21+E28+E35+E42+E49+E56+E63+E70+E77+E84</f>
        <v>1388.5</v>
      </c>
    </row>
    <row r="8" spans="1:12" ht="15" thickBot="1" x14ac:dyDescent="0.35">
      <c r="A8" s="24" t="s">
        <v>11</v>
      </c>
      <c r="B8" s="25">
        <f>SUM(B4:B7)</f>
        <v>3249</v>
      </c>
      <c r="C8" s="26">
        <f>SUM(C4:C7)</f>
        <v>156176.93</v>
      </c>
      <c r="D8" s="25">
        <f>SUM(D4:D7)</f>
        <v>110</v>
      </c>
      <c r="E8" s="27">
        <f>SUM(E4:E7)</f>
        <v>5257</v>
      </c>
      <c r="H8" s="24" t="s">
        <v>11</v>
      </c>
      <c r="I8" s="25">
        <f>SUM(I4:I7)</f>
        <v>31181</v>
      </c>
      <c r="J8" s="26">
        <f>SUM(J4:J7)</f>
        <v>1556798.4400000004</v>
      </c>
      <c r="K8" s="25">
        <f>SUM(K4:K7)</f>
        <v>849</v>
      </c>
      <c r="L8" s="27">
        <f>SUM(L4:L7)</f>
        <v>45195</v>
      </c>
    </row>
    <row r="9" spans="1:12" ht="15" thickBot="1" x14ac:dyDescent="0.35">
      <c r="A9" s="28"/>
      <c r="B9" s="29"/>
      <c r="C9" s="30"/>
      <c r="D9" s="29"/>
      <c r="E9" s="31"/>
    </row>
    <row r="10" spans="1:12" x14ac:dyDescent="0.3">
      <c r="A10" s="6" t="s">
        <v>12</v>
      </c>
      <c r="B10" s="7" t="s">
        <v>4</v>
      </c>
      <c r="C10" s="7" t="s">
        <v>5</v>
      </c>
      <c r="D10" s="7" t="s">
        <v>4</v>
      </c>
      <c r="E10" s="8" t="s">
        <v>5</v>
      </c>
    </row>
    <row r="11" spans="1:12" x14ac:dyDescent="0.3">
      <c r="A11" s="9" t="s">
        <v>7</v>
      </c>
      <c r="B11" s="10">
        <v>232</v>
      </c>
      <c r="C11" s="11">
        <v>16547.43</v>
      </c>
      <c r="D11" s="10">
        <v>23</v>
      </c>
      <c r="E11" s="12">
        <v>1353</v>
      </c>
    </row>
    <row r="12" spans="1:12" x14ac:dyDescent="0.3">
      <c r="A12" s="9" t="s">
        <v>8</v>
      </c>
      <c r="B12" s="10">
        <v>2432</v>
      </c>
      <c r="C12" s="11">
        <v>97645.95</v>
      </c>
      <c r="D12" s="10">
        <v>54</v>
      </c>
      <c r="E12" s="12">
        <v>3250</v>
      </c>
    </row>
    <row r="13" spans="1:12" x14ac:dyDescent="0.3">
      <c r="A13" s="15" t="s">
        <v>9</v>
      </c>
      <c r="B13" s="16">
        <v>677</v>
      </c>
      <c r="C13" s="17">
        <v>56028.02</v>
      </c>
      <c r="D13" s="16">
        <v>3</v>
      </c>
      <c r="E13" s="18">
        <v>240</v>
      </c>
    </row>
    <row r="14" spans="1:12" x14ac:dyDescent="0.3">
      <c r="A14" s="19" t="s">
        <v>10</v>
      </c>
      <c r="B14" s="20"/>
      <c r="C14" s="20"/>
      <c r="D14" s="21">
        <v>13</v>
      </c>
      <c r="E14" s="22">
        <v>199</v>
      </c>
    </row>
    <row r="15" spans="1:12" ht="15" thickBot="1" x14ac:dyDescent="0.35">
      <c r="A15" s="24" t="s">
        <v>11</v>
      </c>
      <c r="B15" s="25">
        <f>SUM(B11:B14)</f>
        <v>3341</v>
      </c>
      <c r="C15" s="26">
        <f>SUM(C11:C14)</f>
        <v>170221.4</v>
      </c>
      <c r="D15" s="25">
        <f>SUM(D11:D14)</f>
        <v>93</v>
      </c>
      <c r="E15" s="27">
        <f>SUM(E11:E14)</f>
        <v>5042</v>
      </c>
    </row>
    <row r="16" spans="1:12" ht="15" thickBot="1" x14ac:dyDescent="0.35"/>
    <row r="17" spans="1:5" x14ac:dyDescent="0.3">
      <c r="A17" s="6" t="s">
        <v>13</v>
      </c>
      <c r="B17" s="7" t="s">
        <v>4</v>
      </c>
      <c r="C17" s="7" t="s">
        <v>5</v>
      </c>
      <c r="D17" s="7" t="s">
        <v>4</v>
      </c>
      <c r="E17" s="8" t="s">
        <v>5</v>
      </c>
    </row>
    <row r="18" spans="1:5" x14ac:dyDescent="0.3">
      <c r="A18" s="9" t="s">
        <v>7</v>
      </c>
      <c r="B18" s="10">
        <v>251</v>
      </c>
      <c r="C18" s="11">
        <v>10231.27</v>
      </c>
      <c r="D18" s="10">
        <v>34</v>
      </c>
      <c r="E18" s="12">
        <v>1828</v>
      </c>
    </row>
    <row r="19" spans="1:5" x14ac:dyDescent="0.3">
      <c r="A19" s="9" t="s">
        <v>8</v>
      </c>
      <c r="B19" s="10">
        <v>2442</v>
      </c>
      <c r="C19" s="11">
        <v>97608.76</v>
      </c>
      <c r="D19" s="10">
        <v>55</v>
      </c>
      <c r="E19" s="12">
        <v>3188.5</v>
      </c>
    </row>
    <row r="20" spans="1:5" x14ac:dyDescent="0.3">
      <c r="A20" s="15" t="s">
        <v>9</v>
      </c>
      <c r="B20" s="16">
        <v>666</v>
      </c>
      <c r="C20" s="17">
        <v>53910.55</v>
      </c>
      <c r="D20" s="16">
        <v>4</v>
      </c>
      <c r="E20" s="18">
        <v>475</v>
      </c>
    </row>
    <row r="21" spans="1:5" x14ac:dyDescent="0.3">
      <c r="A21" s="19" t="s">
        <v>10</v>
      </c>
      <c r="B21" s="20"/>
      <c r="C21" s="20"/>
      <c r="D21" s="21">
        <v>10</v>
      </c>
      <c r="E21" s="22">
        <f>85.5+20</f>
        <v>105.5</v>
      </c>
    </row>
    <row r="22" spans="1:5" ht="15" thickBot="1" x14ac:dyDescent="0.35">
      <c r="A22" s="24" t="s">
        <v>11</v>
      </c>
      <c r="B22" s="25">
        <f>SUM(B18:B21)</f>
        <v>3359</v>
      </c>
      <c r="C22" s="26">
        <f>SUM(C18:C21)</f>
        <v>161750.58000000002</v>
      </c>
      <c r="D22" s="25">
        <f>SUM(D18:D21)</f>
        <v>103</v>
      </c>
      <c r="E22" s="27">
        <f>SUM(E18:E21)</f>
        <v>5597</v>
      </c>
    </row>
    <row r="23" spans="1:5" ht="15" thickBot="1" x14ac:dyDescent="0.35"/>
    <row r="24" spans="1:5" x14ac:dyDescent="0.3">
      <c r="A24" s="6" t="s">
        <v>14</v>
      </c>
      <c r="B24" s="7" t="s">
        <v>4</v>
      </c>
      <c r="C24" s="7" t="s">
        <v>5</v>
      </c>
      <c r="D24" s="7" t="s">
        <v>4</v>
      </c>
      <c r="E24" s="8" t="s">
        <v>5</v>
      </c>
    </row>
    <row r="25" spans="1:5" x14ac:dyDescent="0.3">
      <c r="A25" s="9" t="s">
        <v>7</v>
      </c>
      <c r="B25" s="10">
        <v>264</v>
      </c>
      <c r="C25" s="11">
        <v>10923.57</v>
      </c>
      <c r="D25" s="10">
        <v>37</v>
      </c>
      <c r="E25" s="12">
        <v>2184.5</v>
      </c>
    </row>
    <row r="26" spans="1:5" x14ac:dyDescent="0.3">
      <c r="A26" s="9" t="s">
        <v>8</v>
      </c>
      <c r="B26" s="10">
        <v>2516</v>
      </c>
      <c r="C26" s="11">
        <v>108791.75</v>
      </c>
      <c r="D26" s="10">
        <v>51</v>
      </c>
      <c r="E26" s="12">
        <v>2878.5</v>
      </c>
    </row>
    <row r="27" spans="1:5" x14ac:dyDescent="0.3">
      <c r="A27" s="15" t="s">
        <v>9</v>
      </c>
      <c r="B27" s="16">
        <v>650</v>
      </c>
      <c r="C27" s="17">
        <v>51556.04</v>
      </c>
      <c r="D27" s="16">
        <v>4</v>
      </c>
      <c r="E27" s="18">
        <v>405</v>
      </c>
    </row>
    <row r="28" spans="1:5" x14ac:dyDescent="0.3">
      <c r="A28" s="19" t="s">
        <v>10</v>
      </c>
      <c r="B28" s="20"/>
      <c r="C28" s="20"/>
      <c r="D28" s="21">
        <v>14</v>
      </c>
      <c r="E28" s="22">
        <v>156</v>
      </c>
    </row>
    <row r="29" spans="1:5" ht="15" thickBot="1" x14ac:dyDescent="0.35">
      <c r="A29" s="24" t="s">
        <v>11</v>
      </c>
      <c r="B29" s="25">
        <f>SUM(B25:B28)</f>
        <v>3430</v>
      </c>
      <c r="C29" s="26">
        <f>SUM(C25:C28)</f>
        <v>171271.36000000002</v>
      </c>
      <c r="D29" s="25">
        <f>SUM(D25:D28)</f>
        <v>106</v>
      </c>
      <c r="E29" s="27">
        <f>SUM(E25:E28)</f>
        <v>5624</v>
      </c>
    </row>
    <row r="30" spans="1:5" ht="15" thickBot="1" x14ac:dyDescent="0.35"/>
    <row r="31" spans="1:5" x14ac:dyDescent="0.3">
      <c r="A31" s="6" t="s">
        <v>15</v>
      </c>
      <c r="B31" s="7" t="s">
        <v>4</v>
      </c>
      <c r="C31" s="7" t="s">
        <v>5</v>
      </c>
      <c r="D31" s="7" t="s">
        <v>4</v>
      </c>
      <c r="E31" s="8" t="s">
        <v>5</v>
      </c>
    </row>
    <row r="32" spans="1:5" x14ac:dyDescent="0.3">
      <c r="A32" s="9" t="s">
        <v>7</v>
      </c>
      <c r="B32" s="10">
        <v>262</v>
      </c>
      <c r="C32" s="11">
        <v>9466.68</v>
      </c>
      <c r="D32" s="10">
        <v>36</v>
      </c>
      <c r="E32" s="12">
        <v>1983</v>
      </c>
    </row>
    <row r="33" spans="1:5" x14ac:dyDescent="0.3">
      <c r="A33" s="9" t="s">
        <v>8</v>
      </c>
      <c r="B33" s="10">
        <v>2573</v>
      </c>
      <c r="C33" s="11">
        <v>107573.53</v>
      </c>
      <c r="D33" s="10">
        <v>52</v>
      </c>
      <c r="E33" s="12">
        <v>2969</v>
      </c>
    </row>
    <row r="34" spans="1:5" x14ac:dyDescent="0.3">
      <c r="A34" s="15" t="s">
        <v>9</v>
      </c>
      <c r="B34" s="16">
        <v>668</v>
      </c>
      <c r="C34" s="17">
        <v>54966.42</v>
      </c>
      <c r="D34" s="16">
        <v>6</v>
      </c>
      <c r="E34" s="18">
        <v>690</v>
      </c>
    </row>
    <row r="35" spans="1:5" x14ac:dyDescent="0.3">
      <c r="A35" s="19" t="s">
        <v>10</v>
      </c>
      <c r="B35" s="20"/>
      <c r="C35" s="20"/>
      <c r="D35" s="21">
        <v>8</v>
      </c>
      <c r="E35" s="22">
        <f>72.25+17.75</f>
        <v>90</v>
      </c>
    </row>
    <row r="36" spans="1:5" ht="15" thickBot="1" x14ac:dyDescent="0.35">
      <c r="A36" s="24" t="s">
        <v>11</v>
      </c>
      <c r="B36" s="25">
        <f>SUM(B32:B35)</f>
        <v>3503</v>
      </c>
      <c r="C36" s="26">
        <f>SUM(C32:C35)</f>
        <v>172006.63</v>
      </c>
      <c r="D36" s="25">
        <f>SUM(D32:D35)</f>
        <v>102</v>
      </c>
      <c r="E36" s="27">
        <f>SUM(E32:E35)</f>
        <v>5732</v>
      </c>
    </row>
    <row r="37" spans="1:5" ht="15" thickBot="1" x14ac:dyDescent="0.35"/>
    <row r="38" spans="1:5" x14ac:dyDescent="0.3">
      <c r="A38" s="6" t="s">
        <v>16</v>
      </c>
      <c r="B38" s="7" t="s">
        <v>4</v>
      </c>
      <c r="C38" s="7" t="s">
        <v>5</v>
      </c>
      <c r="D38" s="7" t="s">
        <v>4</v>
      </c>
      <c r="E38" s="8" t="s">
        <v>5</v>
      </c>
    </row>
    <row r="39" spans="1:5" x14ac:dyDescent="0.3">
      <c r="A39" s="9" t="s">
        <v>7</v>
      </c>
      <c r="B39" s="10">
        <v>257</v>
      </c>
      <c r="C39" s="11">
        <v>8290.1</v>
      </c>
      <c r="D39" s="10">
        <v>21</v>
      </c>
      <c r="E39" s="12">
        <v>1215</v>
      </c>
    </row>
    <row r="40" spans="1:5" x14ac:dyDescent="0.3">
      <c r="A40" s="9" t="s">
        <v>8</v>
      </c>
      <c r="B40" s="10">
        <v>2554</v>
      </c>
      <c r="C40" s="11">
        <v>101826.49</v>
      </c>
      <c r="D40" s="10">
        <v>42</v>
      </c>
      <c r="E40" s="12">
        <v>2392.5</v>
      </c>
    </row>
    <row r="41" spans="1:5" x14ac:dyDescent="0.3">
      <c r="A41" s="15" t="s">
        <v>9</v>
      </c>
      <c r="B41" s="16">
        <v>644</v>
      </c>
      <c r="C41" s="17">
        <v>51928.32</v>
      </c>
      <c r="D41" s="16">
        <v>10</v>
      </c>
      <c r="E41" s="18">
        <v>1052</v>
      </c>
    </row>
    <row r="42" spans="1:5" x14ac:dyDescent="0.3">
      <c r="A42" s="19" t="s">
        <v>10</v>
      </c>
      <c r="B42" s="20"/>
      <c r="C42" s="20"/>
      <c r="D42" s="21">
        <v>10</v>
      </c>
      <c r="E42" s="22">
        <v>151.5</v>
      </c>
    </row>
    <row r="43" spans="1:5" ht="15" thickBot="1" x14ac:dyDescent="0.35">
      <c r="A43" s="24" t="s">
        <v>11</v>
      </c>
      <c r="B43" s="25">
        <f>SUM(B39:B42)</f>
        <v>3455</v>
      </c>
      <c r="C43" s="26">
        <f>SUM(C39:C42)</f>
        <v>162044.91</v>
      </c>
      <c r="D43" s="25">
        <f>SUM(D39:D42)</f>
        <v>83</v>
      </c>
      <c r="E43" s="27">
        <f>SUM(E39:E42)</f>
        <v>4811</v>
      </c>
    </row>
    <row r="44" spans="1:5" ht="15" thickBot="1" x14ac:dyDescent="0.35"/>
    <row r="45" spans="1:5" x14ac:dyDescent="0.3">
      <c r="A45" s="6" t="s">
        <v>17</v>
      </c>
      <c r="B45" s="7" t="s">
        <v>4</v>
      </c>
      <c r="C45" s="7" t="s">
        <v>5</v>
      </c>
      <c r="D45" s="7" t="s">
        <v>4</v>
      </c>
      <c r="E45" s="8" t="s">
        <v>5</v>
      </c>
    </row>
    <row r="46" spans="1:5" x14ac:dyDescent="0.3">
      <c r="A46" s="9" t="s">
        <v>7</v>
      </c>
      <c r="B46" s="10">
        <v>267</v>
      </c>
      <c r="C46" s="11">
        <v>12133.11</v>
      </c>
      <c r="D46" s="10">
        <v>22</v>
      </c>
      <c r="E46" s="12">
        <v>1061.5</v>
      </c>
    </row>
    <row r="47" spans="1:5" x14ac:dyDescent="0.3">
      <c r="A47" s="9" t="s">
        <v>8</v>
      </c>
      <c r="B47" s="10">
        <v>2592</v>
      </c>
      <c r="C47" s="11">
        <v>120157.66</v>
      </c>
      <c r="D47" s="10">
        <v>42</v>
      </c>
      <c r="E47" s="12">
        <v>2463</v>
      </c>
    </row>
    <row r="48" spans="1:5" x14ac:dyDescent="0.3">
      <c r="A48" s="15" t="s">
        <v>9</v>
      </c>
      <c r="B48" s="16">
        <v>695</v>
      </c>
      <c r="C48" s="17">
        <v>61314.239999999998</v>
      </c>
      <c r="D48" s="16">
        <v>6</v>
      </c>
      <c r="E48" s="18">
        <v>485</v>
      </c>
    </row>
    <row r="49" spans="1:7" x14ac:dyDescent="0.3">
      <c r="A49" s="19" t="s">
        <v>10</v>
      </c>
      <c r="B49" s="20"/>
      <c r="C49" s="20"/>
      <c r="D49" s="21">
        <v>5</v>
      </c>
      <c r="E49" s="22">
        <v>59.5</v>
      </c>
    </row>
    <row r="50" spans="1:7" ht="15" thickBot="1" x14ac:dyDescent="0.35">
      <c r="A50" s="24" t="s">
        <v>11</v>
      </c>
      <c r="B50" s="25">
        <f>SUM(B46:B49)</f>
        <v>3554</v>
      </c>
      <c r="C50" s="26">
        <f>SUM(C46:C49)</f>
        <v>193605.01</v>
      </c>
      <c r="D50" s="25">
        <f>SUM(D46:D49)</f>
        <v>75</v>
      </c>
      <c r="E50" s="27">
        <f>SUM(E46:E49)</f>
        <v>4069</v>
      </c>
      <c r="G50" s="32"/>
    </row>
    <row r="51" spans="1:7" ht="15" thickBot="1" x14ac:dyDescent="0.35"/>
    <row r="52" spans="1:7" x14ac:dyDescent="0.3">
      <c r="A52" s="6" t="s">
        <v>18</v>
      </c>
      <c r="B52" s="7" t="s">
        <v>4</v>
      </c>
      <c r="C52" s="7" t="s">
        <v>5</v>
      </c>
      <c r="D52" s="7" t="s">
        <v>4</v>
      </c>
      <c r="E52" s="8" t="s">
        <v>5</v>
      </c>
    </row>
    <row r="53" spans="1:7" x14ac:dyDescent="0.3">
      <c r="A53" s="9" t="s">
        <v>7</v>
      </c>
      <c r="B53" s="10">
        <v>272</v>
      </c>
      <c r="C53" s="11">
        <v>10141.27</v>
      </c>
      <c r="D53" s="10">
        <v>24</v>
      </c>
      <c r="E53" s="12">
        <v>1192</v>
      </c>
    </row>
    <row r="54" spans="1:7" x14ac:dyDescent="0.3">
      <c r="A54" s="9" t="s">
        <v>8</v>
      </c>
      <c r="B54" s="10">
        <v>2678</v>
      </c>
      <c r="C54" s="11">
        <v>112745</v>
      </c>
      <c r="D54" s="10">
        <v>43</v>
      </c>
      <c r="E54" s="12">
        <v>2515.75</v>
      </c>
    </row>
    <row r="55" spans="1:7" x14ac:dyDescent="0.3">
      <c r="A55" s="15" t="s">
        <v>9</v>
      </c>
      <c r="B55" s="16">
        <v>681</v>
      </c>
      <c r="C55" s="17">
        <v>57598.95</v>
      </c>
      <c r="D55" s="16">
        <v>5</v>
      </c>
      <c r="E55" s="18">
        <v>472.25</v>
      </c>
    </row>
    <row r="56" spans="1:7" x14ac:dyDescent="0.3">
      <c r="A56" s="19" t="s">
        <v>10</v>
      </c>
      <c r="B56" s="20"/>
      <c r="C56" s="20"/>
      <c r="D56" s="21">
        <f>16+5</f>
        <v>21</v>
      </c>
      <c r="E56" s="22">
        <f>186+50</f>
        <v>236</v>
      </c>
    </row>
    <row r="57" spans="1:7" ht="15" thickBot="1" x14ac:dyDescent="0.35">
      <c r="A57" s="24" t="s">
        <v>11</v>
      </c>
      <c r="B57" s="25">
        <f>SUM(B53:B56)</f>
        <v>3631</v>
      </c>
      <c r="C57" s="26">
        <f>SUM(C53:C56)</f>
        <v>180485.22</v>
      </c>
      <c r="D57" s="25">
        <f>SUM(D53:D56)</f>
        <v>93</v>
      </c>
      <c r="E57" s="27">
        <f>SUM(E53:E56)</f>
        <v>4416</v>
      </c>
    </row>
    <row r="58" spans="1:7" ht="15" thickBot="1" x14ac:dyDescent="0.35"/>
    <row r="59" spans="1:7" x14ac:dyDescent="0.3">
      <c r="A59" s="6" t="s">
        <v>19</v>
      </c>
      <c r="B59" s="7" t="s">
        <v>4</v>
      </c>
      <c r="C59" s="7" t="s">
        <v>5</v>
      </c>
      <c r="D59" s="7" t="s">
        <v>4</v>
      </c>
      <c r="E59" s="8" t="s">
        <v>5</v>
      </c>
    </row>
    <row r="60" spans="1:7" x14ac:dyDescent="0.3">
      <c r="A60" s="9" t="s">
        <v>7</v>
      </c>
      <c r="B60" s="10">
        <v>273</v>
      </c>
      <c r="C60" s="11">
        <v>10861.28</v>
      </c>
      <c r="D60" s="10">
        <v>25</v>
      </c>
      <c r="E60" s="12">
        <v>1392</v>
      </c>
    </row>
    <row r="61" spans="1:7" x14ac:dyDescent="0.3">
      <c r="A61" s="9" t="s">
        <v>8</v>
      </c>
      <c r="B61" s="10">
        <v>2712</v>
      </c>
      <c r="C61" s="11">
        <v>120738.03</v>
      </c>
      <c r="D61" s="10">
        <v>46</v>
      </c>
      <c r="E61" s="12">
        <v>2668</v>
      </c>
    </row>
    <row r="62" spans="1:7" x14ac:dyDescent="0.3">
      <c r="A62" s="15" t="s">
        <v>9</v>
      </c>
      <c r="B62" s="16">
        <v>674</v>
      </c>
      <c r="C62" s="17">
        <v>57637.09</v>
      </c>
      <c r="D62" s="16">
        <v>4</v>
      </c>
      <c r="E62" s="18">
        <v>419</v>
      </c>
    </row>
    <row r="63" spans="1:7" x14ac:dyDescent="0.3">
      <c r="A63" s="19" t="s">
        <v>10</v>
      </c>
      <c r="B63" s="20"/>
      <c r="C63" s="20"/>
      <c r="D63" s="21">
        <v>9</v>
      </c>
      <c r="E63" s="22">
        <v>168</v>
      </c>
    </row>
    <row r="64" spans="1:7" ht="15" thickBot="1" x14ac:dyDescent="0.35">
      <c r="A64" s="24" t="s">
        <v>11</v>
      </c>
      <c r="B64" s="25">
        <f>SUM(B60:B63)</f>
        <v>3659</v>
      </c>
      <c r="C64" s="26">
        <f>SUM(C60:C63)</f>
        <v>189236.4</v>
      </c>
      <c r="D64" s="25">
        <f>SUM(D60:D63)</f>
        <v>84</v>
      </c>
      <c r="E64" s="27">
        <f>SUM(E60:E63)</f>
        <v>4647</v>
      </c>
    </row>
    <row r="65" spans="1:5" ht="15" thickBot="1" x14ac:dyDescent="0.35"/>
    <row r="66" spans="1:5" x14ac:dyDescent="0.3">
      <c r="A66" s="6" t="s">
        <v>20</v>
      </c>
      <c r="B66" s="7" t="s">
        <v>4</v>
      </c>
      <c r="C66" s="7" t="s">
        <v>5</v>
      </c>
      <c r="D66" s="7" t="s">
        <v>4</v>
      </c>
      <c r="E66" s="8" t="s">
        <v>5</v>
      </c>
    </row>
    <row r="67" spans="1:5" x14ac:dyDescent="0.3">
      <c r="A67" s="9" t="s">
        <v>7</v>
      </c>
      <c r="B67" s="10"/>
      <c r="C67" s="11"/>
      <c r="D67" s="10"/>
      <c r="E67" s="12"/>
    </row>
    <row r="68" spans="1:5" x14ac:dyDescent="0.3">
      <c r="A68" s="9" t="s">
        <v>8</v>
      </c>
      <c r="B68" s="10"/>
      <c r="C68" s="11"/>
      <c r="D68" s="10"/>
      <c r="E68" s="12"/>
    </row>
    <row r="69" spans="1:5" x14ac:dyDescent="0.3">
      <c r="A69" s="15" t="s">
        <v>9</v>
      </c>
      <c r="B69" s="16"/>
      <c r="C69" s="17"/>
      <c r="D69" s="16"/>
      <c r="E69" s="18"/>
    </row>
    <row r="70" spans="1:5" x14ac:dyDescent="0.3">
      <c r="A70" s="19" t="s">
        <v>10</v>
      </c>
      <c r="B70" s="20"/>
      <c r="C70" s="20"/>
      <c r="D70" s="21"/>
      <c r="E70" s="22"/>
    </row>
    <row r="71" spans="1:5" ht="15" thickBot="1" x14ac:dyDescent="0.35">
      <c r="A71" s="24" t="s">
        <v>11</v>
      </c>
      <c r="B71" s="25">
        <f>SUM(B67:B70)</f>
        <v>0</v>
      </c>
      <c r="C71" s="26">
        <f>SUM(C67:C70)</f>
        <v>0</v>
      </c>
      <c r="D71" s="25">
        <f>SUM(D67:D70)</f>
        <v>0</v>
      </c>
      <c r="E71" s="27">
        <f>SUM(E67:E70)</f>
        <v>0</v>
      </c>
    </row>
    <row r="72" spans="1:5" ht="15" thickBot="1" x14ac:dyDescent="0.35"/>
    <row r="73" spans="1:5" x14ac:dyDescent="0.3">
      <c r="A73" s="6" t="s">
        <v>21</v>
      </c>
      <c r="B73" s="7" t="s">
        <v>4</v>
      </c>
      <c r="C73" s="7" t="s">
        <v>5</v>
      </c>
      <c r="D73" s="7" t="s">
        <v>4</v>
      </c>
      <c r="E73" s="8" t="s">
        <v>5</v>
      </c>
    </row>
    <row r="74" spans="1:5" x14ac:dyDescent="0.3">
      <c r="A74" s="9" t="s">
        <v>7</v>
      </c>
      <c r="B74" s="10"/>
      <c r="C74" s="11"/>
      <c r="D74" s="10"/>
      <c r="E74" s="12"/>
    </row>
    <row r="75" spans="1:5" x14ac:dyDescent="0.3">
      <c r="A75" s="9" t="s">
        <v>8</v>
      </c>
      <c r="B75" s="10"/>
      <c r="C75" s="11"/>
      <c r="D75" s="10"/>
      <c r="E75" s="12"/>
    </row>
    <row r="76" spans="1:5" x14ac:dyDescent="0.3">
      <c r="A76" s="15" t="s">
        <v>9</v>
      </c>
      <c r="B76" s="16"/>
      <c r="C76" s="17"/>
      <c r="D76" s="16"/>
      <c r="E76" s="18"/>
    </row>
    <row r="77" spans="1:5" x14ac:dyDescent="0.3">
      <c r="A77" s="19" t="s">
        <v>10</v>
      </c>
      <c r="B77" s="20"/>
      <c r="C77" s="20"/>
      <c r="D77" s="21"/>
      <c r="E77" s="22"/>
    </row>
    <row r="78" spans="1:5" ht="15" thickBot="1" x14ac:dyDescent="0.35">
      <c r="A78" s="24" t="s">
        <v>11</v>
      </c>
      <c r="B78" s="25">
        <f>SUM(B74:B77)</f>
        <v>0</v>
      </c>
      <c r="C78" s="26">
        <f>SUM(C74:C77)</f>
        <v>0</v>
      </c>
      <c r="D78" s="25">
        <f>SUM(D74:D77)</f>
        <v>0</v>
      </c>
      <c r="E78" s="27">
        <f>SUM(E74:E77)</f>
        <v>0</v>
      </c>
    </row>
    <row r="79" spans="1:5" ht="15" thickBot="1" x14ac:dyDescent="0.35"/>
    <row r="80" spans="1:5" x14ac:dyDescent="0.3">
      <c r="A80" s="6" t="s">
        <v>22</v>
      </c>
      <c r="B80" s="7" t="s">
        <v>4</v>
      </c>
      <c r="C80" s="7" t="s">
        <v>5</v>
      </c>
      <c r="D80" s="7" t="s">
        <v>4</v>
      </c>
      <c r="E80" s="8" t="s">
        <v>5</v>
      </c>
    </row>
    <row r="81" spans="1:5" x14ac:dyDescent="0.3">
      <c r="A81" s="9" t="s">
        <v>7</v>
      </c>
      <c r="B81" s="10"/>
      <c r="C81" s="11"/>
      <c r="D81" s="10"/>
      <c r="E81" s="12"/>
    </row>
    <row r="82" spans="1:5" x14ac:dyDescent="0.3">
      <c r="A82" s="9" t="s">
        <v>8</v>
      </c>
      <c r="B82" s="10"/>
      <c r="C82" s="11"/>
      <c r="D82" s="10"/>
      <c r="E82" s="12"/>
    </row>
    <row r="83" spans="1:5" x14ac:dyDescent="0.3">
      <c r="A83" s="15" t="s">
        <v>9</v>
      </c>
      <c r="B83" s="16"/>
      <c r="C83" s="17"/>
      <c r="D83" s="16"/>
      <c r="E83" s="18"/>
    </row>
    <row r="84" spans="1:5" x14ac:dyDescent="0.3">
      <c r="A84" s="19" t="s">
        <v>10</v>
      </c>
      <c r="B84" s="20"/>
      <c r="C84" s="20"/>
      <c r="D84" s="21"/>
      <c r="E84" s="22"/>
    </row>
    <row r="85" spans="1:5" ht="15" thickBot="1" x14ac:dyDescent="0.35">
      <c r="A85" s="24" t="s">
        <v>11</v>
      </c>
      <c r="B85" s="25">
        <f>SUM(B81:B84)</f>
        <v>0</v>
      </c>
      <c r="C85" s="26">
        <f>SUM(C81:C84)</f>
        <v>0</v>
      </c>
      <c r="D85" s="25">
        <f>SUM(D81:D84)</f>
        <v>0</v>
      </c>
      <c r="E85" s="27">
        <f>SUM(E81:E84)</f>
        <v>0</v>
      </c>
    </row>
  </sheetData>
  <mergeCells count="4">
    <mergeCell ref="B2:C2"/>
    <mergeCell ref="D2:E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Ferstl, April - DCF</dc:creator>
  <cp:lastModifiedBy>Ferstl, April - DCF</cp:lastModifiedBy>
  <dcterms:created xsi:type="dcterms:W3CDTF">2025-10-24T14:25:23Z</dcterms:created>
  <dcterms:modified xsi:type="dcterms:W3CDTF">2025-10-24T14:25:55Z</dcterms:modified>
</cp:coreProperties>
</file>