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5" yWindow="0" windowWidth="11340" windowHeight="6540" activeTab="1"/>
  </bookViews>
  <sheets>
    <sheet name="SFY 2017" sheetId="40" r:id="rId1"/>
    <sheet name="CY 2016" sheetId="39" r:id="rId2"/>
    <sheet name="SFY 2016" sheetId="38" r:id="rId3"/>
    <sheet name="CY 2015" sheetId="37" r:id="rId4"/>
    <sheet name="SFY2015" sheetId="36" r:id="rId5"/>
    <sheet name="CY 2014" sheetId="35" r:id="rId6"/>
    <sheet name="SFY2014" sheetId="34" r:id="rId7"/>
    <sheet name="CY 2013" sheetId="33" r:id="rId8"/>
    <sheet name="SFY2013" sheetId="32" r:id="rId9"/>
    <sheet name="CY 2012" sheetId="31" r:id="rId10"/>
    <sheet name="SFY2012" sheetId="30" r:id="rId11"/>
    <sheet name="CY2011" sheetId="29" r:id="rId12"/>
    <sheet name="SFY2011" sheetId="28" r:id="rId13"/>
    <sheet name="CY2010" sheetId="27" r:id="rId14"/>
    <sheet name="SFY2010" sheetId="26" r:id="rId15"/>
    <sheet name="CY2009" sheetId="25" r:id="rId16"/>
    <sheet name="SFY2009" sheetId="24" r:id="rId17"/>
    <sheet name="CY2008" sheetId="23" r:id="rId18"/>
    <sheet name="SFY2008" sheetId="22" r:id="rId19"/>
    <sheet name="CY2007" sheetId="21" r:id="rId20"/>
    <sheet name="SFY2007" sheetId="20" r:id="rId21"/>
    <sheet name="CY2006" sheetId="17" r:id="rId22"/>
    <sheet name="SFY2006" sheetId="18" r:id="rId23"/>
    <sheet name="CY2005" sheetId="16" r:id="rId24"/>
    <sheet name="SFY2005" sheetId="15" r:id="rId25"/>
    <sheet name="CY2004" sheetId="14" r:id="rId26"/>
    <sheet name="SFY2004" sheetId="12" r:id="rId27"/>
    <sheet name="CY2003" sheetId="13" r:id="rId28"/>
    <sheet name="SFY2003" sheetId="4" r:id="rId29"/>
    <sheet name="CY2002" sheetId="7" r:id="rId30"/>
    <sheet name="SFY2002" sheetId="1" r:id="rId31"/>
    <sheet name="CY2001" sheetId="9" r:id="rId32"/>
    <sheet name="SFY2001" sheetId="2" r:id="rId33"/>
    <sheet name="SFY2000" sheetId="3" r:id="rId34"/>
  </sheets>
  <calcPr calcId="145621"/>
</workbook>
</file>

<file path=xl/calcChain.xml><?xml version="1.0" encoding="utf-8"?>
<calcChain xmlns="http://schemas.openxmlformats.org/spreadsheetml/2006/main">
  <c r="E14" i="40" l="1"/>
  <c r="E50" i="39"/>
  <c r="E8" i="40"/>
  <c r="E75" i="40"/>
  <c r="D75" i="40"/>
  <c r="C75" i="40"/>
  <c r="B75" i="40"/>
  <c r="E69" i="40"/>
  <c r="D69" i="40"/>
  <c r="C69" i="40"/>
  <c r="B69" i="40"/>
  <c r="E63" i="40"/>
  <c r="D63" i="40"/>
  <c r="C63" i="40"/>
  <c r="B63" i="40"/>
  <c r="E57" i="40"/>
  <c r="D57" i="40"/>
  <c r="C57" i="40"/>
  <c r="B57" i="40"/>
  <c r="E51" i="40"/>
  <c r="D51" i="40"/>
  <c r="C51" i="40"/>
  <c r="B51" i="40"/>
  <c r="E45" i="40"/>
  <c r="D45" i="40"/>
  <c r="C45" i="40"/>
  <c r="B45" i="40"/>
  <c r="E39" i="40"/>
  <c r="D39" i="40"/>
  <c r="C39" i="40"/>
  <c r="B39" i="40"/>
  <c r="E33" i="40"/>
  <c r="D33" i="40"/>
  <c r="C33" i="40"/>
  <c r="B33" i="40"/>
  <c r="E27" i="40"/>
  <c r="D27" i="40"/>
  <c r="C27" i="40"/>
  <c r="B27" i="40"/>
  <c r="E21" i="40"/>
  <c r="D21" i="40"/>
  <c r="C21" i="40"/>
  <c r="B21" i="40"/>
  <c r="E15" i="40"/>
  <c r="D15" i="40"/>
  <c r="C15" i="40"/>
  <c r="B15" i="40"/>
  <c r="E9" i="40"/>
  <c r="E77" i="40"/>
  <c r="D9" i="40"/>
  <c r="D77" i="40"/>
  <c r="C9" i="40"/>
  <c r="C77" i="40"/>
  <c r="B9" i="40"/>
  <c r="B77" i="40"/>
  <c r="E44" i="39"/>
  <c r="D45" i="39"/>
  <c r="B75" i="38"/>
  <c r="C75" i="38"/>
  <c r="D75" i="38"/>
  <c r="E75" i="38"/>
  <c r="D21" i="39"/>
  <c r="B9" i="39"/>
  <c r="E75" i="39"/>
  <c r="D75" i="39"/>
  <c r="C75" i="39"/>
  <c r="B75" i="39"/>
  <c r="E69" i="39"/>
  <c r="D69" i="39"/>
  <c r="C69" i="39"/>
  <c r="B69" i="39"/>
  <c r="E63" i="39"/>
  <c r="D63" i="39"/>
  <c r="C63" i="39"/>
  <c r="B63" i="39"/>
  <c r="E57" i="39"/>
  <c r="D57" i="39"/>
  <c r="C57" i="39"/>
  <c r="B57" i="39"/>
  <c r="E51" i="39"/>
  <c r="D51" i="39"/>
  <c r="C51" i="39"/>
  <c r="B51" i="39"/>
  <c r="E45" i="39"/>
  <c r="C45" i="39"/>
  <c r="B45" i="39"/>
  <c r="E39" i="39"/>
  <c r="D39" i="39"/>
  <c r="C39" i="39"/>
  <c r="B39" i="39"/>
  <c r="E33" i="39"/>
  <c r="D33" i="39"/>
  <c r="C33" i="39"/>
  <c r="B33" i="39"/>
  <c r="E27" i="39"/>
  <c r="D27" i="39"/>
  <c r="C27" i="39"/>
  <c r="B27" i="39"/>
  <c r="E21" i="39"/>
  <c r="C21" i="39"/>
  <c r="B21" i="39"/>
  <c r="E15" i="39"/>
  <c r="D15" i="39"/>
  <c r="C15" i="39"/>
  <c r="B15" i="39"/>
  <c r="E9" i="39"/>
  <c r="E77" i="39"/>
  <c r="D9" i="39"/>
  <c r="D77" i="39"/>
  <c r="C9" i="39"/>
  <c r="C77" i="39"/>
  <c r="B77" i="39"/>
  <c r="E27" i="38"/>
  <c r="D27" i="38"/>
  <c r="C27" i="38"/>
  <c r="B27" i="38"/>
  <c r="E69" i="38"/>
  <c r="D69" i="38"/>
  <c r="C69" i="38"/>
  <c r="B69" i="38"/>
  <c r="E63" i="38"/>
  <c r="D63" i="38"/>
  <c r="C63" i="38"/>
  <c r="B63" i="38"/>
  <c r="E57" i="38"/>
  <c r="D57" i="38"/>
  <c r="C57" i="38"/>
  <c r="B57" i="38"/>
  <c r="E51" i="38"/>
  <c r="D51" i="38"/>
  <c r="C51" i="38"/>
  <c r="B51" i="38"/>
  <c r="E45" i="38"/>
  <c r="D45" i="38"/>
  <c r="C45" i="38"/>
  <c r="B45" i="38"/>
  <c r="E39" i="38"/>
  <c r="D39" i="38"/>
  <c r="C39" i="38"/>
  <c r="B39" i="38"/>
  <c r="E33" i="38"/>
  <c r="D33" i="38"/>
  <c r="C33" i="38"/>
  <c r="B33" i="38"/>
  <c r="E21" i="38"/>
  <c r="D21" i="38"/>
  <c r="C21" i="38"/>
  <c r="B21" i="38"/>
  <c r="E15" i="38"/>
  <c r="D15" i="38"/>
  <c r="C15" i="38"/>
  <c r="B15" i="38"/>
  <c r="E9" i="38"/>
  <c r="E77" i="38"/>
  <c r="D9" i="38"/>
  <c r="D77" i="38"/>
  <c r="C9" i="38"/>
  <c r="C77" i="38"/>
  <c r="B9" i="38"/>
  <c r="B77" i="38"/>
  <c r="E76" i="37"/>
  <c r="D76" i="37"/>
  <c r="C76" i="37"/>
  <c r="B76" i="37"/>
  <c r="E70" i="37"/>
  <c r="D70" i="37"/>
  <c r="C70" i="37"/>
  <c r="B70" i="37"/>
  <c r="E64" i="37"/>
  <c r="D64" i="37"/>
  <c r="C64" i="37"/>
  <c r="B64" i="37"/>
  <c r="E58" i="37"/>
  <c r="D58" i="37"/>
  <c r="C58" i="37"/>
  <c r="B58" i="37"/>
  <c r="E52" i="37"/>
  <c r="D52" i="37"/>
  <c r="C52" i="37"/>
  <c r="B52" i="37"/>
  <c r="E46" i="37"/>
  <c r="D46" i="37"/>
  <c r="C46" i="37"/>
  <c r="B46" i="37"/>
  <c r="E40" i="37"/>
  <c r="D40" i="37"/>
  <c r="C40" i="37"/>
  <c r="B40" i="37"/>
  <c r="E33" i="37"/>
  <c r="D33" i="37"/>
  <c r="C33" i="37"/>
  <c r="B33" i="37"/>
  <c r="E27" i="37"/>
  <c r="D27" i="37"/>
  <c r="C27" i="37"/>
  <c r="B27" i="37"/>
  <c r="E21" i="37"/>
  <c r="D21" i="37"/>
  <c r="C21" i="37"/>
  <c r="B21" i="37"/>
  <c r="E15" i="37"/>
  <c r="D15" i="37"/>
  <c r="C15" i="37"/>
  <c r="B15" i="37"/>
  <c r="E9" i="37"/>
  <c r="E78" i="37"/>
  <c r="D9" i="37"/>
  <c r="D78" i="37"/>
  <c r="C9" i="37"/>
  <c r="C78" i="37"/>
  <c r="B9" i="37"/>
  <c r="B78" i="37"/>
  <c r="E75" i="36"/>
  <c r="D75" i="36"/>
  <c r="C75" i="36"/>
  <c r="B75" i="36"/>
  <c r="E69" i="36"/>
  <c r="D69" i="36"/>
  <c r="C69" i="36"/>
  <c r="B69" i="36"/>
  <c r="E63" i="36"/>
  <c r="D63" i="36"/>
  <c r="C63" i="36"/>
  <c r="B63" i="36"/>
  <c r="E57" i="36"/>
  <c r="D57" i="36"/>
  <c r="C57" i="36"/>
  <c r="B57" i="36"/>
  <c r="E51" i="36"/>
  <c r="D51" i="36"/>
  <c r="C51" i="36"/>
  <c r="B51" i="36"/>
  <c r="E45" i="36"/>
  <c r="D45" i="36"/>
  <c r="C45" i="36"/>
  <c r="B45" i="36"/>
  <c r="E39" i="36"/>
  <c r="D39" i="36"/>
  <c r="C39" i="36"/>
  <c r="B39" i="36"/>
  <c r="E33" i="36"/>
  <c r="D33" i="36"/>
  <c r="C33" i="36"/>
  <c r="B33" i="36"/>
  <c r="E27" i="36"/>
  <c r="D27" i="36"/>
  <c r="C27" i="36"/>
  <c r="B27" i="36"/>
  <c r="E21" i="36"/>
  <c r="D21" i="36"/>
  <c r="C21" i="36"/>
  <c r="B21" i="36"/>
  <c r="E15" i="36"/>
  <c r="D15" i="36"/>
  <c r="C15" i="36"/>
  <c r="B15" i="36"/>
  <c r="E9" i="36"/>
  <c r="E77" i="36"/>
  <c r="D9" i="36"/>
  <c r="D77" i="36"/>
  <c r="C9" i="36"/>
  <c r="C77" i="36"/>
  <c r="B9" i="36"/>
  <c r="B77" i="36"/>
  <c r="C69" i="34"/>
  <c r="E27" i="35"/>
  <c r="C21" i="35"/>
  <c r="E9" i="35"/>
  <c r="E15" i="35"/>
  <c r="E21" i="35"/>
  <c r="E33" i="35"/>
  <c r="E40" i="35"/>
  <c r="E46" i="35"/>
  <c r="E52" i="35"/>
  <c r="E58" i="35"/>
  <c r="E64" i="35"/>
  <c r="E70" i="35"/>
  <c r="E76" i="35"/>
  <c r="E78" i="35"/>
  <c r="D9" i="35"/>
  <c r="D15" i="35"/>
  <c r="D21" i="35"/>
  <c r="D27" i="35"/>
  <c r="D33" i="35"/>
  <c r="D40" i="35"/>
  <c r="D46" i="35"/>
  <c r="D52" i="35"/>
  <c r="D58" i="35"/>
  <c r="D64" i="35"/>
  <c r="D70" i="35"/>
  <c r="D76" i="35"/>
  <c r="D78" i="35"/>
  <c r="C9" i="35"/>
  <c r="C15" i="35"/>
  <c r="C27" i="35"/>
  <c r="C33" i="35"/>
  <c r="C40" i="35"/>
  <c r="C46" i="35"/>
  <c r="C52" i="35"/>
  <c r="C58" i="35"/>
  <c r="C64" i="35"/>
  <c r="C70" i="35"/>
  <c r="C76" i="35"/>
  <c r="C78" i="35"/>
  <c r="B9" i="35"/>
  <c r="B15" i="35"/>
  <c r="B21" i="35"/>
  <c r="B27" i="35"/>
  <c r="B33" i="35"/>
  <c r="B40" i="35"/>
  <c r="B46" i="35"/>
  <c r="B52" i="35"/>
  <c r="B58" i="35"/>
  <c r="B64" i="35"/>
  <c r="B70" i="35"/>
  <c r="B76" i="35"/>
  <c r="B78" i="35"/>
  <c r="E9" i="34"/>
  <c r="E15" i="34"/>
  <c r="E21" i="34"/>
  <c r="E27" i="34"/>
  <c r="E33" i="34"/>
  <c r="E39" i="34"/>
  <c r="E45" i="34"/>
  <c r="E51" i="34"/>
  <c r="E57" i="34"/>
  <c r="E63" i="34"/>
  <c r="E69" i="34"/>
  <c r="E75" i="34"/>
  <c r="E77" i="34"/>
  <c r="D9" i="34"/>
  <c r="D15" i="34"/>
  <c r="D21" i="34"/>
  <c r="D27" i="34"/>
  <c r="D33" i="34"/>
  <c r="D39" i="34"/>
  <c r="D45" i="34"/>
  <c r="D51" i="34"/>
  <c r="D57" i="34"/>
  <c r="D63" i="34"/>
  <c r="D69" i="34"/>
  <c r="D75" i="34"/>
  <c r="D77" i="34"/>
  <c r="C9" i="34"/>
  <c r="C15" i="34"/>
  <c r="C21" i="34"/>
  <c r="C27" i="34"/>
  <c r="C33" i="34"/>
  <c r="C39" i="34"/>
  <c r="C45" i="34"/>
  <c r="C51" i="34"/>
  <c r="C57" i="34"/>
  <c r="C63" i="34"/>
  <c r="C75" i="34"/>
  <c r="B9" i="34"/>
  <c r="B15" i="34"/>
  <c r="B21" i="34"/>
  <c r="B27" i="34"/>
  <c r="B33" i="34"/>
  <c r="B39" i="34"/>
  <c r="B45" i="34"/>
  <c r="B51" i="34"/>
  <c r="B57" i="34"/>
  <c r="B63" i="34"/>
  <c r="B69" i="34"/>
  <c r="B75" i="34"/>
  <c r="B77" i="34"/>
  <c r="E9" i="33"/>
  <c r="E15" i="33"/>
  <c r="E21" i="33"/>
  <c r="E27" i="33"/>
  <c r="E33" i="33"/>
  <c r="E40" i="33"/>
  <c r="E46" i="33"/>
  <c r="E52" i="33"/>
  <c r="E58" i="33"/>
  <c r="E64" i="33"/>
  <c r="E70" i="33"/>
  <c r="E76" i="33"/>
  <c r="E78" i="33"/>
  <c r="D9" i="33"/>
  <c r="D15" i="33"/>
  <c r="D21" i="33"/>
  <c r="D27" i="33"/>
  <c r="D33" i="33"/>
  <c r="D40" i="33"/>
  <c r="D46" i="33"/>
  <c r="D52" i="33"/>
  <c r="D58" i="33"/>
  <c r="D64" i="33"/>
  <c r="D70" i="33"/>
  <c r="D76" i="33"/>
  <c r="D78" i="33"/>
  <c r="C9" i="33"/>
  <c r="C15" i="33"/>
  <c r="C21" i="33"/>
  <c r="C27" i="33"/>
  <c r="C33" i="33"/>
  <c r="C40" i="33"/>
  <c r="C46" i="33"/>
  <c r="C52" i="33"/>
  <c r="C58" i="33"/>
  <c r="C64" i="33"/>
  <c r="C70" i="33"/>
  <c r="C76" i="33"/>
  <c r="C78" i="33"/>
  <c r="B9" i="33"/>
  <c r="B15" i="33"/>
  <c r="B21" i="33"/>
  <c r="B27" i="33"/>
  <c r="B33" i="33"/>
  <c r="B40" i="33"/>
  <c r="B46" i="33"/>
  <c r="B52" i="33"/>
  <c r="B58" i="33"/>
  <c r="B64" i="33"/>
  <c r="B70" i="33"/>
  <c r="B76" i="33"/>
  <c r="B78" i="33"/>
  <c r="I17" i="29"/>
  <c r="H17" i="29"/>
  <c r="E75" i="32"/>
  <c r="D75" i="32"/>
  <c r="C75" i="32"/>
  <c r="B75" i="32"/>
  <c r="E69" i="32"/>
  <c r="D69" i="32"/>
  <c r="C69" i="32"/>
  <c r="B69" i="32"/>
  <c r="E63" i="32"/>
  <c r="D63" i="32"/>
  <c r="C63" i="32"/>
  <c r="B63" i="32"/>
  <c r="E57" i="32"/>
  <c r="D57" i="32"/>
  <c r="C57" i="32"/>
  <c r="B57" i="32"/>
  <c r="E51" i="32"/>
  <c r="D51" i="32"/>
  <c r="C51" i="32"/>
  <c r="B51" i="32"/>
  <c r="E45" i="32"/>
  <c r="D45" i="32"/>
  <c r="C45" i="32"/>
  <c r="B45" i="32"/>
  <c r="E39" i="32"/>
  <c r="D39" i="32"/>
  <c r="C39" i="32"/>
  <c r="B39" i="32"/>
  <c r="E33" i="32"/>
  <c r="D33" i="32"/>
  <c r="C33" i="32"/>
  <c r="B33" i="32"/>
  <c r="E27" i="32"/>
  <c r="D27" i="32"/>
  <c r="C27" i="32"/>
  <c r="B27" i="32"/>
  <c r="E21" i="32"/>
  <c r="D21" i="32"/>
  <c r="C21" i="32"/>
  <c r="B21" i="32"/>
  <c r="E15" i="32"/>
  <c r="D15" i="32"/>
  <c r="C15" i="32"/>
  <c r="B15" i="32"/>
  <c r="E9" i="32"/>
  <c r="E77" i="32"/>
  <c r="D9" i="32"/>
  <c r="D77" i="32"/>
  <c r="C9" i="32"/>
  <c r="C77" i="32"/>
  <c r="B9" i="32"/>
  <c r="B77" i="32"/>
  <c r="E9" i="31"/>
  <c r="E15" i="31"/>
  <c r="E21" i="31"/>
  <c r="E27" i="31"/>
  <c r="E33" i="31"/>
  <c r="E40" i="31"/>
  <c r="E46" i="31"/>
  <c r="E52" i="31"/>
  <c r="E58" i="31"/>
  <c r="E64" i="31"/>
  <c r="E70" i="31"/>
  <c r="E76" i="31"/>
  <c r="E78" i="31"/>
  <c r="D9" i="31"/>
  <c r="D15" i="31"/>
  <c r="D21" i="31"/>
  <c r="D27" i="31"/>
  <c r="D33" i="31"/>
  <c r="D40" i="31"/>
  <c r="D46" i="31"/>
  <c r="D52" i="31"/>
  <c r="D58" i="31"/>
  <c r="D64" i="31"/>
  <c r="D70" i="31"/>
  <c r="D76" i="31"/>
  <c r="D78" i="31"/>
  <c r="C9" i="31"/>
  <c r="C15" i="31"/>
  <c r="C21" i="31"/>
  <c r="C27" i="31"/>
  <c r="C33" i="31"/>
  <c r="C40" i="31"/>
  <c r="C46" i="31"/>
  <c r="C52" i="31"/>
  <c r="C58" i="31"/>
  <c r="C64" i="31"/>
  <c r="C70" i="31"/>
  <c r="C76" i="31"/>
  <c r="C78" i="31"/>
  <c r="B9" i="31"/>
  <c r="B15" i="31"/>
  <c r="B21" i="31"/>
  <c r="B27" i="31"/>
  <c r="B33" i="31"/>
  <c r="B40" i="31"/>
  <c r="B46" i="31"/>
  <c r="B52" i="31"/>
  <c r="B58" i="31"/>
  <c r="B64" i="31"/>
  <c r="B70" i="31"/>
  <c r="B76" i="31"/>
  <c r="B78" i="31"/>
  <c r="E9" i="30"/>
  <c r="E15" i="30"/>
  <c r="E21" i="30"/>
  <c r="E27" i="30"/>
  <c r="E33" i="30"/>
  <c r="E39" i="30"/>
  <c r="E45" i="30"/>
  <c r="E51" i="30"/>
  <c r="E57" i="30"/>
  <c r="E63" i="30"/>
  <c r="E69" i="30"/>
  <c r="E75" i="30"/>
  <c r="E77" i="30"/>
  <c r="D9" i="30"/>
  <c r="D15" i="30"/>
  <c r="D21" i="30"/>
  <c r="D27" i="30"/>
  <c r="D33" i="30"/>
  <c r="D39" i="30"/>
  <c r="D45" i="30"/>
  <c r="D51" i="30"/>
  <c r="D57" i="30"/>
  <c r="D63" i="30"/>
  <c r="D69" i="30"/>
  <c r="D75" i="30"/>
  <c r="D77" i="30"/>
  <c r="C9" i="30"/>
  <c r="C15" i="30"/>
  <c r="C21" i="30"/>
  <c r="C27" i="30"/>
  <c r="C33" i="30"/>
  <c r="C39" i="30"/>
  <c r="C45" i="30"/>
  <c r="C51" i="30"/>
  <c r="C57" i="30"/>
  <c r="C63" i="30"/>
  <c r="C69" i="30"/>
  <c r="C75" i="30"/>
  <c r="C77" i="30"/>
  <c r="B9" i="30"/>
  <c r="B15" i="30"/>
  <c r="B21" i="30"/>
  <c r="B27" i="30"/>
  <c r="B33" i="30"/>
  <c r="B39" i="30"/>
  <c r="B45" i="30"/>
  <c r="B51" i="30"/>
  <c r="B57" i="30"/>
  <c r="B63" i="30"/>
  <c r="B69" i="30"/>
  <c r="B75" i="30"/>
  <c r="B77" i="30"/>
  <c r="E9" i="29"/>
  <c r="E15" i="29"/>
  <c r="E21" i="29"/>
  <c r="E27" i="29"/>
  <c r="E34" i="29"/>
  <c r="E41" i="29"/>
  <c r="E47" i="29"/>
  <c r="E53" i="29"/>
  <c r="E59" i="29"/>
  <c r="E65" i="29"/>
  <c r="E71" i="29"/>
  <c r="E77" i="29"/>
  <c r="E79" i="29"/>
  <c r="D9" i="29"/>
  <c r="D15" i="29"/>
  <c r="D21" i="29"/>
  <c r="D27" i="29"/>
  <c r="D34" i="29"/>
  <c r="D41" i="29"/>
  <c r="D47" i="29"/>
  <c r="D53" i="29"/>
  <c r="D59" i="29"/>
  <c r="D65" i="29"/>
  <c r="D71" i="29"/>
  <c r="D77" i="29"/>
  <c r="D79" i="29"/>
  <c r="C9" i="29"/>
  <c r="C15" i="29"/>
  <c r="C21" i="29"/>
  <c r="C27" i="29"/>
  <c r="C34" i="29"/>
  <c r="C41" i="29"/>
  <c r="C47" i="29"/>
  <c r="C53" i="29"/>
  <c r="C59" i="29"/>
  <c r="C65" i="29"/>
  <c r="C71" i="29"/>
  <c r="C77" i="29"/>
  <c r="C79" i="29"/>
  <c r="B9" i="29"/>
  <c r="B15" i="29"/>
  <c r="B21" i="29"/>
  <c r="B27" i="29"/>
  <c r="B34" i="29"/>
  <c r="B41" i="29"/>
  <c r="B47" i="29"/>
  <c r="B53" i="29"/>
  <c r="B59" i="29"/>
  <c r="B65" i="29"/>
  <c r="B71" i="29"/>
  <c r="B77" i="29"/>
  <c r="B79" i="29"/>
  <c r="B27" i="28"/>
  <c r="E59" i="27"/>
  <c r="C59" i="27"/>
  <c r="E41" i="27"/>
  <c r="D41" i="27"/>
  <c r="C41" i="27"/>
  <c r="B41" i="27"/>
  <c r="E77" i="26"/>
  <c r="D77" i="26"/>
  <c r="E70" i="26"/>
  <c r="D70" i="26"/>
  <c r="E9" i="28"/>
  <c r="E15" i="28"/>
  <c r="E21" i="28"/>
  <c r="E27" i="28"/>
  <c r="E33" i="28"/>
  <c r="E39" i="28"/>
  <c r="E45" i="28"/>
  <c r="E51" i="28"/>
  <c r="E57" i="28"/>
  <c r="E63" i="28"/>
  <c r="E69" i="28"/>
  <c r="E75" i="28"/>
  <c r="E77" i="28"/>
  <c r="D9" i="28"/>
  <c r="D15" i="28"/>
  <c r="D21" i="28"/>
  <c r="D27" i="28"/>
  <c r="D33" i="28"/>
  <c r="D39" i="28"/>
  <c r="D45" i="28"/>
  <c r="D51" i="28"/>
  <c r="D57" i="28"/>
  <c r="D63" i="28"/>
  <c r="D69" i="28"/>
  <c r="D75" i="28"/>
  <c r="D77" i="28"/>
  <c r="C9" i="28"/>
  <c r="C15" i="28"/>
  <c r="C21" i="28"/>
  <c r="C27" i="28"/>
  <c r="C33" i="28"/>
  <c r="C39" i="28"/>
  <c r="C45" i="28"/>
  <c r="C51" i="28"/>
  <c r="C57" i="28"/>
  <c r="C63" i="28"/>
  <c r="C69" i="28"/>
  <c r="C75" i="28"/>
  <c r="C77" i="28"/>
  <c r="B9" i="28"/>
  <c r="B15" i="28"/>
  <c r="B21" i="28"/>
  <c r="B33" i="28"/>
  <c r="B39" i="28"/>
  <c r="B45" i="28"/>
  <c r="B51" i="28"/>
  <c r="B57" i="28"/>
  <c r="B63" i="28"/>
  <c r="B69" i="28"/>
  <c r="B75" i="28"/>
  <c r="B77" i="28"/>
  <c r="E9" i="27"/>
  <c r="E15" i="27"/>
  <c r="E21" i="27"/>
  <c r="E27" i="27"/>
  <c r="E34" i="27"/>
  <c r="E47" i="27"/>
  <c r="E53" i="27"/>
  <c r="E65" i="27"/>
  <c r="E71" i="27"/>
  <c r="E77" i="27"/>
  <c r="E79" i="27"/>
  <c r="D9" i="27"/>
  <c r="D15" i="27"/>
  <c r="D21" i="27"/>
  <c r="D27" i="27"/>
  <c r="D34" i="27"/>
  <c r="D47" i="27"/>
  <c r="D53" i="27"/>
  <c r="D59" i="27"/>
  <c r="D65" i="27"/>
  <c r="D71" i="27"/>
  <c r="D77" i="27"/>
  <c r="D79" i="27"/>
  <c r="C9" i="27"/>
  <c r="C15" i="27"/>
  <c r="C21" i="27"/>
  <c r="C27" i="27"/>
  <c r="C34" i="27"/>
  <c r="C47" i="27"/>
  <c r="C53" i="27"/>
  <c r="C65" i="27"/>
  <c r="C71" i="27"/>
  <c r="C77" i="27"/>
  <c r="B9" i="27"/>
  <c r="B15" i="27"/>
  <c r="B21" i="27"/>
  <c r="B27" i="27"/>
  <c r="B34" i="27"/>
  <c r="B47" i="27"/>
  <c r="B53" i="27"/>
  <c r="B59" i="27"/>
  <c r="B65" i="27"/>
  <c r="B71" i="27"/>
  <c r="B77" i="27"/>
  <c r="B79" i="27"/>
  <c r="E9" i="26"/>
  <c r="E15" i="26"/>
  <c r="E21" i="26"/>
  <c r="E27" i="26"/>
  <c r="E33" i="26"/>
  <c r="E39" i="26"/>
  <c r="E45" i="26"/>
  <c r="E51" i="26"/>
  <c r="E57" i="26"/>
  <c r="E63" i="26"/>
  <c r="E79" i="26"/>
  <c r="D9" i="26"/>
  <c r="D15" i="26"/>
  <c r="D21" i="26"/>
  <c r="D27" i="26"/>
  <c r="D33" i="26"/>
  <c r="D39" i="26"/>
  <c r="D45" i="26"/>
  <c r="D51" i="26"/>
  <c r="D57" i="26"/>
  <c r="D63" i="26"/>
  <c r="D79" i="26"/>
  <c r="C9" i="26"/>
  <c r="C15" i="26"/>
  <c r="C21" i="26"/>
  <c r="C27" i="26"/>
  <c r="C33" i="26"/>
  <c r="C39" i="26"/>
  <c r="C45" i="26"/>
  <c r="C51" i="26"/>
  <c r="C57" i="26"/>
  <c r="C63" i="26"/>
  <c r="C70" i="26"/>
  <c r="C77" i="26"/>
  <c r="C79" i="26"/>
  <c r="B9" i="26"/>
  <c r="B15" i="26"/>
  <c r="B21" i="26"/>
  <c r="B27" i="26"/>
  <c r="B33" i="26"/>
  <c r="B39" i="26"/>
  <c r="B45" i="26"/>
  <c r="B51" i="26"/>
  <c r="B57" i="26"/>
  <c r="B63" i="26"/>
  <c r="B70" i="26"/>
  <c r="B77" i="26"/>
  <c r="B79" i="26"/>
  <c r="E9" i="25"/>
  <c r="E15" i="25"/>
  <c r="E21" i="25"/>
  <c r="E27" i="25"/>
  <c r="E34" i="25"/>
  <c r="E40" i="25"/>
  <c r="E46" i="25"/>
  <c r="E52" i="25"/>
  <c r="E58" i="25"/>
  <c r="E64" i="25"/>
  <c r="E70" i="25"/>
  <c r="E76" i="25"/>
  <c r="E78" i="25"/>
  <c r="D9" i="25"/>
  <c r="D15" i="25"/>
  <c r="D21" i="25"/>
  <c r="D27" i="25"/>
  <c r="D34" i="25"/>
  <c r="D40" i="25"/>
  <c r="D46" i="25"/>
  <c r="D52" i="25"/>
  <c r="D58" i="25"/>
  <c r="D64" i="25"/>
  <c r="D70" i="25"/>
  <c r="D76" i="25"/>
  <c r="D78" i="25"/>
  <c r="C9" i="25"/>
  <c r="C15" i="25"/>
  <c r="C21" i="25"/>
  <c r="C27" i="25"/>
  <c r="C34" i="25"/>
  <c r="C40" i="25"/>
  <c r="C46" i="25"/>
  <c r="C52" i="25"/>
  <c r="C58" i="25"/>
  <c r="C64" i="25"/>
  <c r="C70" i="25"/>
  <c r="C76" i="25"/>
  <c r="C78" i="25"/>
  <c r="B9" i="25"/>
  <c r="B15" i="25"/>
  <c r="B21" i="25"/>
  <c r="B27" i="25"/>
  <c r="B34" i="25"/>
  <c r="B40" i="25"/>
  <c r="B46" i="25"/>
  <c r="B52" i="25"/>
  <c r="B58" i="25"/>
  <c r="B64" i="25"/>
  <c r="B70" i="25"/>
  <c r="B76" i="25"/>
  <c r="B78" i="25"/>
  <c r="E33" i="24"/>
  <c r="D33" i="24"/>
  <c r="C33" i="24"/>
  <c r="B33" i="24"/>
  <c r="E63" i="24"/>
  <c r="D63" i="24"/>
  <c r="C63" i="24"/>
  <c r="B63" i="24"/>
  <c r="E57" i="24"/>
  <c r="D57" i="24"/>
  <c r="C57" i="24"/>
  <c r="B57" i="24"/>
  <c r="E51" i="24"/>
  <c r="D51" i="24"/>
  <c r="C51" i="24"/>
  <c r="B51" i="24"/>
  <c r="E45" i="24"/>
  <c r="D45" i="24"/>
  <c r="C45" i="24"/>
  <c r="B45" i="24"/>
  <c r="B53" i="23"/>
  <c r="C53" i="23"/>
  <c r="D53" i="23"/>
  <c r="E53" i="23"/>
  <c r="E21" i="24"/>
  <c r="D21" i="24"/>
  <c r="E41" i="23"/>
  <c r="D41" i="23"/>
  <c r="C41" i="23"/>
  <c r="B41" i="23"/>
  <c r="E9" i="24"/>
  <c r="D9" i="24"/>
  <c r="C9" i="24"/>
  <c r="B9" i="24"/>
  <c r="E15" i="24"/>
  <c r="E27" i="24"/>
  <c r="E39" i="24"/>
  <c r="E70" i="24"/>
  <c r="E76" i="24"/>
  <c r="E78" i="24"/>
  <c r="D15" i="24"/>
  <c r="D27" i="24"/>
  <c r="D39" i="24"/>
  <c r="D70" i="24"/>
  <c r="D76" i="24"/>
  <c r="D78" i="24"/>
  <c r="C15" i="24"/>
  <c r="C21" i="24"/>
  <c r="C27" i="24"/>
  <c r="C39" i="24"/>
  <c r="C70" i="24"/>
  <c r="C76" i="24"/>
  <c r="C78" i="24"/>
  <c r="B15" i="24"/>
  <c r="B21" i="24"/>
  <c r="B27" i="24"/>
  <c r="B39" i="24"/>
  <c r="B70" i="24"/>
  <c r="B76" i="24"/>
  <c r="B78" i="24"/>
  <c r="E68" i="22"/>
  <c r="D68" i="22"/>
  <c r="C68" i="22"/>
  <c r="B68" i="22"/>
  <c r="E62" i="22"/>
  <c r="D62" i="22"/>
  <c r="C62" i="22"/>
  <c r="B62" i="22"/>
  <c r="E29" i="23"/>
  <c r="D29" i="23"/>
  <c r="E56" i="22"/>
  <c r="D56" i="22"/>
  <c r="C56" i="22"/>
  <c r="B56" i="22"/>
  <c r="E51" i="22"/>
  <c r="D51" i="22"/>
  <c r="C51" i="22"/>
  <c r="B51" i="22"/>
  <c r="E46" i="22"/>
  <c r="D46" i="22"/>
  <c r="C46" i="22"/>
  <c r="B46" i="22"/>
  <c r="E41" i="22"/>
  <c r="D41" i="22"/>
  <c r="C41" i="22"/>
  <c r="B41" i="22"/>
  <c r="E8" i="23"/>
  <c r="E13" i="23"/>
  <c r="E18" i="23"/>
  <c r="E23" i="23"/>
  <c r="E35" i="23"/>
  <c r="E47" i="23"/>
  <c r="E59" i="23"/>
  <c r="E64" i="23"/>
  <c r="E70" i="23"/>
  <c r="E72" i="23"/>
  <c r="D8" i="23"/>
  <c r="D13" i="23"/>
  <c r="D18" i="23"/>
  <c r="D23" i="23"/>
  <c r="D35" i="23"/>
  <c r="D47" i="23"/>
  <c r="D59" i="23"/>
  <c r="D64" i="23"/>
  <c r="D70" i="23"/>
  <c r="D72" i="23"/>
  <c r="C8" i="23"/>
  <c r="C13" i="23"/>
  <c r="C18" i="23"/>
  <c r="C23" i="23"/>
  <c r="C29" i="23"/>
  <c r="C35" i="23"/>
  <c r="C47" i="23"/>
  <c r="C59" i="23"/>
  <c r="C64" i="23"/>
  <c r="C70" i="23"/>
  <c r="C72" i="23"/>
  <c r="B8" i="23"/>
  <c r="B13" i="23"/>
  <c r="B18" i="23"/>
  <c r="B23" i="23"/>
  <c r="B29" i="23"/>
  <c r="B35" i="23"/>
  <c r="B47" i="23"/>
  <c r="B59" i="23"/>
  <c r="B64" i="23"/>
  <c r="B70" i="23"/>
  <c r="B72" i="23"/>
  <c r="E67" i="21"/>
  <c r="D67" i="21"/>
  <c r="C67" i="21"/>
  <c r="B67" i="21"/>
  <c r="E36" i="22"/>
  <c r="D36" i="22"/>
  <c r="C36" i="22"/>
  <c r="B36" i="22"/>
  <c r="E30" i="22"/>
  <c r="D30" i="22"/>
  <c r="C30" i="22"/>
  <c r="B30" i="22"/>
  <c r="E56" i="21"/>
  <c r="D56" i="21"/>
  <c r="C56" i="21"/>
  <c r="B56" i="21"/>
  <c r="E25" i="22"/>
  <c r="D25" i="22"/>
  <c r="C25" i="22"/>
  <c r="B25" i="22"/>
  <c r="E19" i="22"/>
  <c r="D19" i="22"/>
  <c r="C19" i="22"/>
  <c r="B19" i="22"/>
  <c r="B45" i="21"/>
  <c r="C45" i="21"/>
  <c r="E45" i="21"/>
  <c r="D45" i="21"/>
  <c r="E14" i="22"/>
  <c r="D14" i="22"/>
  <c r="C14" i="22"/>
  <c r="B14" i="22"/>
  <c r="E8" i="22"/>
  <c r="D8" i="22"/>
  <c r="C8" i="22"/>
  <c r="B8" i="22"/>
  <c r="E70" i="22"/>
  <c r="D70" i="22"/>
  <c r="C70" i="22"/>
  <c r="B70" i="22"/>
  <c r="E48" i="20"/>
  <c r="D48" i="20"/>
  <c r="C48" i="20"/>
  <c r="B48" i="20"/>
  <c r="E43" i="20"/>
  <c r="D43" i="20"/>
  <c r="C43" i="20"/>
  <c r="B43" i="20"/>
  <c r="E49" i="17"/>
  <c r="D49" i="17"/>
  <c r="C49" i="17"/>
  <c r="B49" i="17"/>
  <c r="B8" i="21"/>
  <c r="C8" i="21"/>
  <c r="D8" i="21"/>
  <c r="E8" i="21"/>
  <c r="B13" i="21"/>
  <c r="C13" i="21"/>
  <c r="D13" i="21"/>
  <c r="E13" i="21"/>
  <c r="B18" i="21"/>
  <c r="C18" i="21"/>
  <c r="D18" i="21"/>
  <c r="E18" i="21"/>
  <c r="B23" i="21"/>
  <c r="C23" i="21"/>
  <c r="D23" i="21"/>
  <c r="E23" i="21"/>
  <c r="B28" i="21"/>
  <c r="C28" i="21"/>
  <c r="D28" i="21"/>
  <c r="E28" i="21"/>
  <c r="B34" i="21"/>
  <c r="C34" i="21"/>
  <c r="D34" i="21"/>
  <c r="E34" i="21"/>
  <c r="B39" i="21"/>
  <c r="C39" i="21"/>
  <c r="D39" i="21"/>
  <c r="E39" i="21"/>
  <c r="B50" i="21"/>
  <c r="C50" i="21"/>
  <c r="D50" i="21"/>
  <c r="E50" i="21"/>
  <c r="B61" i="21"/>
  <c r="C61" i="21"/>
  <c r="D61" i="21"/>
  <c r="E61" i="21"/>
  <c r="B69" i="21"/>
  <c r="C69" i="21"/>
  <c r="D69" i="21"/>
  <c r="E69" i="21"/>
  <c r="B8" i="20"/>
  <c r="C8" i="20"/>
  <c r="D8" i="20"/>
  <c r="E8" i="20"/>
  <c r="B13" i="20"/>
  <c r="C13" i="20"/>
  <c r="D13" i="20"/>
  <c r="E13" i="20"/>
  <c r="B18" i="20"/>
  <c r="C18" i="20"/>
  <c r="D18" i="20"/>
  <c r="E18" i="20"/>
  <c r="B23" i="20"/>
  <c r="C23" i="20"/>
  <c r="D23" i="20"/>
  <c r="E23" i="20"/>
  <c r="B28" i="20"/>
  <c r="C28" i="20"/>
  <c r="D28" i="20"/>
  <c r="E28" i="20"/>
  <c r="B33" i="20"/>
  <c r="C33" i="20"/>
  <c r="D33" i="20"/>
  <c r="E33" i="20"/>
  <c r="B38" i="20"/>
  <c r="C38" i="20"/>
  <c r="D38" i="20"/>
  <c r="E38" i="20"/>
  <c r="B53" i="20"/>
  <c r="C53" i="20"/>
  <c r="D53" i="20"/>
  <c r="E53" i="20"/>
  <c r="B58" i="20"/>
  <c r="C58" i="20"/>
  <c r="D58" i="20"/>
  <c r="E58" i="20"/>
  <c r="B64" i="20"/>
  <c r="C64" i="20"/>
  <c r="D64" i="20"/>
  <c r="E64" i="20"/>
  <c r="B66" i="20"/>
  <c r="C66" i="20"/>
  <c r="D66" i="20"/>
  <c r="E66" i="20"/>
  <c r="E14" i="16"/>
  <c r="D14" i="16"/>
  <c r="E44" i="15"/>
  <c r="D44" i="15"/>
  <c r="D66" i="9"/>
  <c r="D60" i="9"/>
  <c r="E60" i="9"/>
  <c r="C43" i="9"/>
  <c r="C8" i="9"/>
  <c r="C13" i="9"/>
  <c r="C18" i="9"/>
  <c r="C23" i="9"/>
  <c r="C28" i="9"/>
  <c r="C33" i="9"/>
  <c r="C38" i="9"/>
  <c r="C49" i="9"/>
  <c r="C54" i="9"/>
  <c r="C60" i="9"/>
  <c r="C66" i="9"/>
  <c r="C68" i="9"/>
  <c r="E8" i="9"/>
  <c r="E13" i="9"/>
  <c r="E18" i="9"/>
  <c r="E23" i="9"/>
  <c r="E28" i="9"/>
  <c r="E33" i="9"/>
  <c r="E38" i="9"/>
  <c r="E43" i="9"/>
  <c r="E49" i="9"/>
  <c r="E54" i="9"/>
  <c r="E66" i="9"/>
  <c r="E68" i="9"/>
  <c r="C70" i="9"/>
  <c r="D8" i="9"/>
  <c r="D13" i="9"/>
  <c r="D18" i="9"/>
  <c r="D23" i="9"/>
  <c r="D28" i="9"/>
  <c r="D33" i="9"/>
  <c r="D38" i="9"/>
  <c r="D43" i="9"/>
  <c r="D49" i="9"/>
  <c r="D54" i="9"/>
  <c r="D68" i="9"/>
  <c r="B8" i="9"/>
  <c r="B13" i="9"/>
  <c r="B18" i="9"/>
  <c r="B23" i="9"/>
  <c r="B28" i="9"/>
  <c r="B33" i="9"/>
  <c r="B38" i="9"/>
  <c r="B43" i="9"/>
  <c r="B49" i="9"/>
  <c r="B54" i="9"/>
  <c r="B60" i="9"/>
  <c r="B66" i="9"/>
  <c r="B68" i="9"/>
  <c r="B70" i="9"/>
  <c r="B8" i="7"/>
  <c r="C8" i="7"/>
  <c r="D8" i="7"/>
  <c r="E8" i="7"/>
  <c r="B13" i="7"/>
  <c r="C13" i="7"/>
  <c r="D13" i="7"/>
  <c r="E13" i="7"/>
  <c r="B18" i="7"/>
  <c r="C18" i="7"/>
  <c r="D18" i="7"/>
  <c r="E18" i="7"/>
  <c r="B23" i="7"/>
  <c r="C23" i="7"/>
  <c r="D23" i="7"/>
  <c r="E23" i="7"/>
  <c r="B28" i="7"/>
  <c r="C28" i="7"/>
  <c r="D28" i="7"/>
  <c r="E28" i="7"/>
  <c r="B33" i="7"/>
  <c r="C33" i="7"/>
  <c r="D33" i="7"/>
  <c r="E33" i="7"/>
  <c r="B38" i="7"/>
  <c r="C38" i="7"/>
  <c r="D38" i="7"/>
  <c r="E38" i="7"/>
  <c r="B43" i="7"/>
  <c r="C43" i="7"/>
  <c r="D43" i="7"/>
  <c r="E43" i="7"/>
  <c r="B49" i="7"/>
  <c r="C49" i="7"/>
  <c r="D49" i="7"/>
  <c r="E49" i="7"/>
  <c r="B54" i="7"/>
  <c r="C54" i="7"/>
  <c r="D54" i="7"/>
  <c r="E54" i="7"/>
  <c r="B59" i="7"/>
  <c r="C59" i="7"/>
  <c r="D59" i="7"/>
  <c r="E59" i="7"/>
  <c r="B65" i="7"/>
  <c r="C65" i="7"/>
  <c r="D65" i="7"/>
  <c r="E65" i="7"/>
  <c r="B67" i="7"/>
  <c r="C67" i="7"/>
  <c r="D67" i="7"/>
  <c r="E67" i="7"/>
  <c r="E19" i="13"/>
  <c r="D19" i="13"/>
  <c r="D35" i="13"/>
  <c r="E35" i="13"/>
  <c r="E65" i="13"/>
  <c r="D65" i="13"/>
  <c r="E50" i="13"/>
  <c r="D50" i="13"/>
  <c r="B8" i="13"/>
  <c r="C8" i="13"/>
  <c r="D8" i="13"/>
  <c r="E8" i="13"/>
  <c r="B13" i="13"/>
  <c r="C13" i="13"/>
  <c r="D13" i="13"/>
  <c r="E13" i="13"/>
  <c r="B19" i="13"/>
  <c r="C19" i="13"/>
  <c r="B24" i="13"/>
  <c r="C24" i="13"/>
  <c r="D24" i="13"/>
  <c r="E24" i="13"/>
  <c r="B29" i="13"/>
  <c r="C29" i="13"/>
  <c r="D29" i="13"/>
  <c r="E29" i="13"/>
  <c r="B35" i="13"/>
  <c r="C35" i="13"/>
  <c r="B40" i="13"/>
  <c r="C40" i="13"/>
  <c r="D40" i="13"/>
  <c r="E40" i="13"/>
  <c r="B45" i="13"/>
  <c r="C45" i="13"/>
  <c r="D45" i="13"/>
  <c r="E45" i="13"/>
  <c r="B50" i="13"/>
  <c r="C50" i="13"/>
  <c r="B55" i="13"/>
  <c r="C55" i="13"/>
  <c r="D55" i="13"/>
  <c r="E55" i="13"/>
  <c r="B60" i="13"/>
  <c r="C60" i="13"/>
  <c r="D60" i="13"/>
  <c r="E60" i="13"/>
  <c r="B65" i="13"/>
  <c r="C65" i="13"/>
  <c r="B67" i="13"/>
  <c r="C67" i="13"/>
  <c r="D67" i="13"/>
  <c r="E67" i="13"/>
  <c r="C64" i="14"/>
  <c r="D64" i="14"/>
  <c r="E64" i="14"/>
  <c r="B64" i="14"/>
  <c r="C59" i="14"/>
  <c r="D59" i="14"/>
  <c r="E59" i="14"/>
  <c r="B59" i="14"/>
  <c r="C54" i="14"/>
  <c r="D54" i="14"/>
  <c r="E54" i="14"/>
  <c r="B54" i="14"/>
  <c r="C49" i="14"/>
  <c r="D49" i="14"/>
  <c r="E49" i="14"/>
  <c r="B49" i="14"/>
  <c r="C44" i="14"/>
  <c r="D44" i="14"/>
  <c r="E44" i="14"/>
  <c r="B44" i="14"/>
  <c r="E39" i="14"/>
  <c r="D39" i="14"/>
  <c r="C39" i="14"/>
  <c r="B39" i="14"/>
  <c r="B34" i="14"/>
  <c r="C34" i="14"/>
  <c r="D34" i="14"/>
  <c r="E34" i="14"/>
  <c r="E18" i="14"/>
  <c r="D18" i="14"/>
  <c r="B8" i="14"/>
  <c r="C8" i="14"/>
  <c r="D8" i="14"/>
  <c r="E8" i="14"/>
  <c r="B13" i="14"/>
  <c r="C13" i="14"/>
  <c r="D13" i="14"/>
  <c r="E13" i="14"/>
  <c r="B18" i="14"/>
  <c r="C18" i="14"/>
  <c r="B23" i="14"/>
  <c r="C23" i="14"/>
  <c r="D23" i="14"/>
  <c r="E23" i="14"/>
  <c r="B28" i="14"/>
  <c r="C28" i="14"/>
  <c r="D28" i="14"/>
  <c r="E28" i="14"/>
  <c r="B66" i="14"/>
  <c r="C66" i="14"/>
  <c r="D66" i="14"/>
  <c r="E66" i="14"/>
  <c r="C65" i="16"/>
  <c r="D65" i="16"/>
  <c r="E65" i="16"/>
  <c r="B65" i="16"/>
  <c r="C60" i="16"/>
  <c r="D60" i="16"/>
  <c r="E60" i="16"/>
  <c r="B60" i="16"/>
  <c r="C55" i="16"/>
  <c r="D55" i="16"/>
  <c r="E55" i="16"/>
  <c r="B55" i="16"/>
  <c r="C50" i="16"/>
  <c r="D50" i="16"/>
  <c r="E50" i="16"/>
  <c r="B50" i="16"/>
  <c r="C45" i="16"/>
  <c r="D45" i="16"/>
  <c r="E45" i="16"/>
  <c r="B45" i="16"/>
  <c r="E40" i="16"/>
  <c r="D40" i="16"/>
  <c r="C40" i="16"/>
  <c r="B40" i="16"/>
  <c r="B35" i="16"/>
  <c r="C35" i="16"/>
  <c r="D35" i="16"/>
  <c r="E35" i="16"/>
  <c r="E19" i="16"/>
  <c r="D19" i="16"/>
  <c r="B8" i="16"/>
  <c r="C8" i="16"/>
  <c r="D8" i="16"/>
  <c r="E8" i="16"/>
  <c r="B14" i="16"/>
  <c r="C14" i="16"/>
  <c r="B19" i="16"/>
  <c r="C19" i="16"/>
  <c r="B24" i="16"/>
  <c r="C24" i="16"/>
  <c r="D24" i="16"/>
  <c r="E24" i="16"/>
  <c r="B29" i="16"/>
  <c r="C29" i="16"/>
  <c r="D29" i="16"/>
  <c r="E29" i="16"/>
  <c r="B67" i="16"/>
  <c r="C67" i="16"/>
  <c r="D67" i="16"/>
  <c r="E67" i="16"/>
  <c r="C64" i="17"/>
  <c r="D64" i="17"/>
  <c r="E64" i="17"/>
  <c r="B64" i="17"/>
  <c r="C59" i="17"/>
  <c r="D59" i="17"/>
  <c r="E59" i="17"/>
  <c r="B59" i="17"/>
  <c r="C54" i="17"/>
  <c r="D54" i="17"/>
  <c r="E54" i="17"/>
  <c r="B54" i="17"/>
  <c r="C44" i="17"/>
  <c r="D44" i="17"/>
  <c r="E44" i="17"/>
  <c r="B44" i="17"/>
  <c r="E39" i="17"/>
  <c r="D39" i="17"/>
  <c r="C39" i="17"/>
  <c r="B39" i="17"/>
  <c r="B34" i="17"/>
  <c r="C34" i="17"/>
  <c r="D34" i="17"/>
  <c r="E34" i="17"/>
  <c r="E18" i="17"/>
  <c r="D18" i="17"/>
  <c r="B8" i="17"/>
  <c r="C8" i="17"/>
  <c r="D8" i="17"/>
  <c r="E8" i="17"/>
  <c r="B13" i="17"/>
  <c r="C13" i="17"/>
  <c r="D13" i="17"/>
  <c r="E13" i="17"/>
  <c r="B18" i="17"/>
  <c r="C18" i="17"/>
  <c r="B23" i="17"/>
  <c r="C23" i="17"/>
  <c r="D23" i="17"/>
  <c r="E23" i="17"/>
  <c r="B28" i="17"/>
  <c r="C28" i="17"/>
  <c r="D28" i="17"/>
  <c r="E28" i="17"/>
  <c r="B66" i="17"/>
  <c r="C66" i="17"/>
  <c r="D66" i="17"/>
  <c r="E66" i="17"/>
  <c r="D65" i="3"/>
  <c r="E65" i="3"/>
  <c r="C65" i="3"/>
  <c r="B65" i="3"/>
  <c r="E49" i="3"/>
  <c r="D49" i="3"/>
  <c r="E18" i="3"/>
  <c r="D18" i="3"/>
  <c r="C18" i="3"/>
  <c r="B18" i="3"/>
  <c r="E13" i="3"/>
  <c r="D13" i="3"/>
  <c r="C13" i="3"/>
  <c r="B13" i="3"/>
  <c r="E8" i="3"/>
  <c r="D8" i="3"/>
  <c r="C8" i="3"/>
  <c r="B8" i="3"/>
  <c r="E23" i="3"/>
  <c r="D23" i="3"/>
  <c r="C23" i="3"/>
  <c r="B23" i="3"/>
  <c r="E28" i="3"/>
  <c r="D28" i="3"/>
  <c r="C28" i="3"/>
  <c r="B28" i="3"/>
  <c r="E33" i="3"/>
  <c r="D33" i="3"/>
  <c r="C33" i="3"/>
  <c r="B33" i="3"/>
  <c r="E38" i="3"/>
  <c r="D38" i="3"/>
  <c r="C38" i="3"/>
  <c r="B38" i="3"/>
  <c r="E43" i="3"/>
  <c r="D43" i="3"/>
  <c r="C43" i="3"/>
  <c r="B43" i="3"/>
  <c r="C49" i="3"/>
  <c r="B49" i="3"/>
  <c r="E54" i="3"/>
  <c r="D54" i="3"/>
  <c r="C54" i="3"/>
  <c r="B54" i="3"/>
  <c r="E59" i="3"/>
  <c r="D59" i="3"/>
  <c r="C59" i="3"/>
  <c r="B59" i="3"/>
  <c r="E67" i="3"/>
  <c r="C67" i="3"/>
  <c r="D67" i="3"/>
  <c r="B67" i="3"/>
  <c r="D16" i="2"/>
  <c r="E16" i="2"/>
  <c r="C53" i="2"/>
  <c r="C9" i="2"/>
  <c r="C16" i="2"/>
  <c r="C22" i="2"/>
  <c r="C28" i="2"/>
  <c r="C33" i="2"/>
  <c r="C38" i="2"/>
  <c r="C43" i="2"/>
  <c r="C48" i="2"/>
  <c r="C58" i="2"/>
  <c r="C63" i="2"/>
  <c r="C68" i="2"/>
  <c r="C70" i="2"/>
  <c r="E53" i="2"/>
  <c r="E9" i="2"/>
  <c r="E22" i="2"/>
  <c r="E28" i="2"/>
  <c r="E33" i="2"/>
  <c r="E38" i="2"/>
  <c r="E43" i="2"/>
  <c r="E48" i="2"/>
  <c r="E58" i="2"/>
  <c r="E63" i="2"/>
  <c r="E68" i="2"/>
  <c r="E70" i="2"/>
  <c r="C72" i="2"/>
  <c r="B53" i="2"/>
  <c r="B9" i="2"/>
  <c r="B16" i="2"/>
  <c r="B22" i="2"/>
  <c r="B28" i="2"/>
  <c r="B33" i="2"/>
  <c r="B38" i="2"/>
  <c r="B43" i="2"/>
  <c r="B48" i="2"/>
  <c r="B58" i="2"/>
  <c r="B63" i="2"/>
  <c r="B68" i="2"/>
  <c r="B70" i="2"/>
  <c r="D53" i="2"/>
  <c r="D9" i="2"/>
  <c r="D22" i="2"/>
  <c r="D28" i="2"/>
  <c r="D33" i="2"/>
  <c r="D38" i="2"/>
  <c r="D43" i="2"/>
  <c r="D48" i="2"/>
  <c r="D58" i="2"/>
  <c r="D63" i="2"/>
  <c r="D68" i="2"/>
  <c r="D70" i="2"/>
  <c r="B72" i="2"/>
  <c r="E35" i="1"/>
  <c r="D35" i="1"/>
  <c r="E29" i="1"/>
  <c r="D29" i="1"/>
  <c r="E8" i="1"/>
  <c r="E13" i="1"/>
  <c r="E18" i="1"/>
  <c r="E23" i="1"/>
  <c r="E40" i="1"/>
  <c r="E45" i="1"/>
  <c r="E50" i="1"/>
  <c r="E55" i="1"/>
  <c r="E60" i="1"/>
  <c r="E65" i="1"/>
  <c r="E67" i="1"/>
  <c r="C18" i="1"/>
  <c r="C13" i="1"/>
  <c r="C23" i="1"/>
  <c r="C29" i="1"/>
  <c r="C35" i="1"/>
  <c r="C40" i="1"/>
  <c r="C45" i="1"/>
  <c r="C50" i="1"/>
  <c r="C55" i="1"/>
  <c r="C60" i="1"/>
  <c r="C65" i="1"/>
  <c r="C8" i="1"/>
  <c r="C67" i="1"/>
  <c r="D8" i="1"/>
  <c r="D13" i="1"/>
  <c r="D18" i="1"/>
  <c r="D23" i="1"/>
  <c r="D40" i="1"/>
  <c r="D45" i="1"/>
  <c r="D50" i="1"/>
  <c r="D55" i="1"/>
  <c r="D60" i="1"/>
  <c r="D65" i="1"/>
  <c r="D67" i="1"/>
  <c r="B18" i="1"/>
  <c r="B13" i="1"/>
  <c r="B23" i="1"/>
  <c r="B29" i="1"/>
  <c r="B35" i="1"/>
  <c r="B40" i="1"/>
  <c r="B45" i="1"/>
  <c r="B50" i="1"/>
  <c r="B55" i="1"/>
  <c r="B60" i="1"/>
  <c r="B65" i="1"/>
  <c r="B8" i="1"/>
  <c r="B67" i="1"/>
  <c r="D67" i="4"/>
  <c r="E67" i="4"/>
  <c r="E51" i="4"/>
  <c r="D51" i="4"/>
  <c r="E8" i="4"/>
  <c r="E13" i="4"/>
  <c r="E18" i="4"/>
  <c r="E23" i="4"/>
  <c r="E29" i="4"/>
  <c r="E35" i="4"/>
  <c r="E40" i="4"/>
  <c r="E45" i="4"/>
  <c r="E56" i="4"/>
  <c r="E61" i="4"/>
  <c r="E69" i="4"/>
  <c r="D8" i="4"/>
  <c r="D13" i="4"/>
  <c r="D18" i="4"/>
  <c r="D23" i="4"/>
  <c r="D29" i="4"/>
  <c r="D35" i="4"/>
  <c r="D40" i="4"/>
  <c r="D45" i="4"/>
  <c r="D56" i="4"/>
  <c r="D61" i="4"/>
  <c r="D69" i="4"/>
  <c r="C8" i="4"/>
  <c r="C13" i="4"/>
  <c r="C18" i="4"/>
  <c r="C23" i="4"/>
  <c r="C29" i="4"/>
  <c r="C35" i="4"/>
  <c r="C40" i="4"/>
  <c r="C45" i="4"/>
  <c r="C51" i="4"/>
  <c r="C56" i="4"/>
  <c r="C61" i="4"/>
  <c r="C67" i="4"/>
  <c r="C69" i="4"/>
  <c r="B8" i="4"/>
  <c r="B13" i="4"/>
  <c r="B18" i="4"/>
  <c r="B23" i="4"/>
  <c r="B29" i="4"/>
  <c r="B35" i="4"/>
  <c r="B40" i="4"/>
  <c r="B45" i="4"/>
  <c r="B51" i="4"/>
  <c r="B56" i="4"/>
  <c r="B61" i="4"/>
  <c r="B67" i="4"/>
  <c r="B69" i="4"/>
  <c r="E64" i="12"/>
  <c r="D64" i="12"/>
  <c r="E48" i="12"/>
  <c r="D48" i="12"/>
  <c r="E33" i="12"/>
  <c r="D33" i="12"/>
  <c r="E28" i="12"/>
  <c r="D28" i="12"/>
  <c r="E8" i="12"/>
  <c r="E13" i="12"/>
  <c r="E18" i="12"/>
  <c r="E23" i="12"/>
  <c r="E38" i="12"/>
  <c r="E43" i="12"/>
  <c r="E53" i="12"/>
  <c r="E58" i="12"/>
  <c r="E66" i="12"/>
  <c r="D8" i="12"/>
  <c r="D13" i="12"/>
  <c r="D18" i="12"/>
  <c r="D23" i="12"/>
  <c r="D38" i="12"/>
  <c r="D43" i="12"/>
  <c r="D53" i="12"/>
  <c r="D58" i="12"/>
  <c r="D66" i="12"/>
  <c r="C8" i="12"/>
  <c r="C13" i="12"/>
  <c r="C18" i="12"/>
  <c r="C23" i="12"/>
  <c r="C28" i="12"/>
  <c r="C33" i="12"/>
  <c r="C38" i="12"/>
  <c r="C43" i="12"/>
  <c r="C48" i="12"/>
  <c r="C53" i="12"/>
  <c r="C58" i="12"/>
  <c r="C64" i="12"/>
  <c r="C66" i="12"/>
  <c r="B8" i="12"/>
  <c r="B13" i="12"/>
  <c r="B18" i="12"/>
  <c r="B23" i="12"/>
  <c r="B28" i="12"/>
  <c r="B33" i="12"/>
  <c r="B38" i="12"/>
  <c r="B43" i="12"/>
  <c r="B48" i="12"/>
  <c r="B53" i="12"/>
  <c r="B58" i="12"/>
  <c r="B64" i="12"/>
  <c r="B66" i="12"/>
  <c r="E49" i="15"/>
  <c r="D49" i="15"/>
  <c r="E33" i="15"/>
  <c r="D33" i="15"/>
  <c r="E28" i="15"/>
  <c r="D28" i="15"/>
  <c r="D65" i="15"/>
  <c r="E65" i="15"/>
  <c r="E8" i="15"/>
  <c r="E13" i="15"/>
  <c r="E18" i="15"/>
  <c r="E23" i="15"/>
  <c r="E38" i="15"/>
  <c r="E54" i="15"/>
  <c r="E59" i="15"/>
  <c r="E67" i="15"/>
  <c r="D8" i="15"/>
  <c r="D13" i="15"/>
  <c r="D18" i="15"/>
  <c r="D23" i="15"/>
  <c r="D38" i="15"/>
  <c r="D54" i="15"/>
  <c r="D59" i="15"/>
  <c r="D67" i="15"/>
  <c r="C8" i="15"/>
  <c r="C13" i="15"/>
  <c r="C18" i="15"/>
  <c r="C23" i="15"/>
  <c r="C28" i="15"/>
  <c r="C33" i="15"/>
  <c r="C38" i="15"/>
  <c r="C44" i="15"/>
  <c r="C49" i="15"/>
  <c r="C54" i="15"/>
  <c r="C59" i="15"/>
  <c r="C65" i="15"/>
  <c r="C67" i="15"/>
  <c r="B8" i="15"/>
  <c r="B13" i="15"/>
  <c r="B18" i="15"/>
  <c r="B23" i="15"/>
  <c r="B28" i="15"/>
  <c r="B33" i="15"/>
  <c r="B38" i="15"/>
  <c r="B44" i="15"/>
  <c r="B49" i="15"/>
  <c r="B54" i="15"/>
  <c r="B59" i="15"/>
  <c r="B65" i="15"/>
  <c r="B67" i="15"/>
  <c r="E48" i="18"/>
  <c r="D48" i="18"/>
  <c r="E33" i="18"/>
  <c r="D33" i="18"/>
  <c r="E28" i="18"/>
  <c r="D28" i="18"/>
  <c r="D64" i="18"/>
  <c r="E64" i="18"/>
  <c r="E8" i="18"/>
  <c r="E13" i="18"/>
  <c r="E18" i="18"/>
  <c r="E23" i="18"/>
  <c r="E38" i="18"/>
  <c r="E43" i="18"/>
  <c r="E53" i="18"/>
  <c r="E58" i="18"/>
  <c r="E66" i="18"/>
  <c r="D8" i="18"/>
  <c r="D13" i="18"/>
  <c r="D18" i="18"/>
  <c r="D23" i="18"/>
  <c r="D38" i="18"/>
  <c r="D43" i="18"/>
  <c r="D53" i="18"/>
  <c r="D58" i="18"/>
  <c r="D66" i="18"/>
  <c r="C8" i="18"/>
  <c r="C13" i="18"/>
  <c r="C18" i="18"/>
  <c r="C23" i="18"/>
  <c r="C28" i="18"/>
  <c r="C33" i="18"/>
  <c r="C38" i="18"/>
  <c r="C43" i="18"/>
  <c r="C48" i="18"/>
  <c r="C53" i="18"/>
  <c r="C58" i="18"/>
  <c r="C64" i="18"/>
  <c r="C66" i="18"/>
  <c r="B8" i="18"/>
  <c r="B13" i="18"/>
  <c r="B18" i="18"/>
  <c r="B23" i="18"/>
  <c r="B28" i="18"/>
  <c r="B33" i="18"/>
  <c r="B38" i="18"/>
  <c r="B43" i="18"/>
  <c r="B48" i="18"/>
  <c r="B53" i="18"/>
  <c r="B58" i="18"/>
  <c r="B64" i="18"/>
  <c r="B66" i="18"/>
  <c r="C79" i="27"/>
  <c r="C77" i="34"/>
</calcChain>
</file>

<file path=xl/sharedStrings.xml><?xml version="1.0" encoding="utf-8"?>
<sst xmlns="http://schemas.openxmlformats.org/spreadsheetml/2006/main" count="2487" uniqueCount="120">
  <si>
    <t>Recoupment Totals by Month</t>
  </si>
  <si>
    <t>FS</t>
  </si>
  <si>
    <t>WW</t>
  </si>
  <si>
    <t>July</t>
  </si>
  <si>
    <t>Fraud</t>
  </si>
  <si>
    <t>CE</t>
  </si>
  <si>
    <t>NCE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</si>
  <si>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</si>
  <si>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</si>
  <si>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</si>
  <si>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</si>
  <si>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</si>
  <si>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</si>
  <si>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</si>
  <si>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</si>
  <si>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</si>
  <si>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</si>
  <si>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</si>
  <si>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Total:</t>
  </si>
  <si>
    <t>CLAIMS</t>
  </si>
  <si>
    <t>SFY2002</t>
  </si>
  <si>
    <t>Grand Total:</t>
  </si>
  <si>
    <t>Learnfare</t>
  </si>
  <si>
    <t>SFY2001</t>
  </si>
  <si>
    <t>Annual Total:</t>
  </si>
  <si>
    <t>SFY2000</t>
  </si>
  <si>
    <t>SFY2003</t>
  </si>
  <si>
    <t>CY2002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</si>
  <si>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</si>
  <si>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</si>
  <si>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</si>
  <si>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</si>
  <si>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</si>
  <si>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</si>
  <si>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</si>
  <si>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</si>
  <si>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</si>
  <si>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</si>
  <si>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</si>
  <si>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</si>
  <si>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CY2001</t>
  </si>
  <si>
    <t>*Information taken from 282 (Recoupment/Offset Activity Report) "State Wide Totals" page</t>
  </si>
  <si>
    <t>AFDC-Fraud</t>
  </si>
  <si>
    <t>SFY2004</t>
  </si>
  <si>
    <t>CY2003</t>
  </si>
  <si>
    <t>CY2004</t>
  </si>
  <si>
    <t>SFY2005</t>
  </si>
  <si>
    <t>CY2005</t>
  </si>
  <si>
    <t>CY2006</t>
  </si>
  <si>
    <t>SFY2006</t>
  </si>
  <si>
    <t>SFY2007</t>
  </si>
  <si>
    <t>CY2007</t>
  </si>
  <si>
    <t>.</t>
  </si>
  <si>
    <t xml:space="preserve">  </t>
  </si>
  <si>
    <t>Data is from 282RA (Recoupment/Offset Activity Report) 'State Wide Totals' page</t>
  </si>
  <si>
    <t>SFY2008</t>
  </si>
  <si>
    <t>CF Levy</t>
  </si>
  <si>
    <t>CY 2008</t>
  </si>
  <si>
    <t>CY 2009</t>
  </si>
  <si>
    <t>SFY 2009</t>
  </si>
  <si>
    <t>Jul</t>
  </si>
  <si>
    <t>Sep</t>
  </si>
  <si>
    <t>SFY 2010</t>
  </si>
  <si>
    <t>CF Warrant</t>
  </si>
  <si>
    <t>CY 2010</t>
  </si>
  <si>
    <t>Jan, 10</t>
  </si>
  <si>
    <t>July, 09</t>
  </si>
  <si>
    <t>SFY 2011</t>
  </si>
  <si>
    <t>CF Levy/War</t>
  </si>
  <si>
    <t>Jan, 2010</t>
  </si>
  <si>
    <t>July, 2010</t>
  </si>
  <si>
    <t>Jan, 2011</t>
  </si>
  <si>
    <t>CY 2011</t>
  </si>
  <si>
    <t>SFY 2012</t>
  </si>
  <si>
    <t>July, 2011</t>
  </si>
  <si>
    <t>Jan, 2012</t>
  </si>
  <si>
    <t>CY 2012</t>
  </si>
  <si>
    <t>SFY 2013</t>
  </si>
  <si>
    <t>Feb       Fraud</t>
  </si>
  <si>
    <t>Mar        Fraud</t>
  </si>
  <si>
    <t>Apr        Fraud</t>
  </si>
  <si>
    <t>May       Fraud</t>
  </si>
  <si>
    <t>Jun         Fraud</t>
  </si>
  <si>
    <t>Jul         Fraud</t>
  </si>
  <si>
    <t>Aug        Fraud</t>
  </si>
  <si>
    <t>Sep        Fraud</t>
  </si>
  <si>
    <t>Oct         Fraud</t>
  </si>
  <si>
    <t>Nov        Fraud</t>
  </si>
  <si>
    <t>Dec        Fraud</t>
  </si>
  <si>
    <t>Jan        Fraud</t>
  </si>
  <si>
    <t>2012</t>
  </si>
  <si>
    <t>2013</t>
  </si>
  <si>
    <t>Feb        Fraud</t>
  </si>
  <si>
    <t>Jun        Fraud</t>
  </si>
  <si>
    <t>Claims</t>
  </si>
  <si>
    <t>thru Sept.data</t>
  </si>
  <si>
    <t>CY 2013</t>
  </si>
  <si>
    <t>FS $</t>
  </si>
  <si>
    <t>WW $</t>
  </si>
  <si>
    <t>SFY 2014</t>
  </si>
  <si>
    <t>2014</t>
  </si>
  <si>
    <t>JF  7/5/13</t>
  </si>
  <si>
    <t>JF   1/5/14</t>
  </si>
  <si>
    <t>C 145</t>
  </si>
  <si>
    <t>282 RA</t>
  </si>
  <si>
    <t xml:space="preserve">   AM 7/10/2014</t>
  </si>
  <si>
    <t>CY 2014</t>
  </si>
  <si>
    <t>SFY 2015</t>
  </si>
  <si>
    <t>2015</t>
  </si>
  <si>
    <t>AM 1/7/15</t>
  </si>
  <si>
    <t>CY 2015</t>
  </si>
  <si>
    <t xml:space="preserve">   AM 7/8/2015</t>
  </si>
  <si>
    <t>SFY 2016</t>
  </si>
  <si>
    <t>2016</t>
  </si>
  <si>
    <t>AF 1/5/2016</t>
  </si>
  <si>
    <t>CY 2016</t>
  </si>
  <si>
    <t>AF 7/7/16</t>
  </si>
  <si>
    <t>SFY 2017</t>
  </si>
  <si>
    <t>2017</t>
  </si>
  <si>
    <t>AF 1/3/17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</si>
</sst>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7" formatCode="_(* #,##0_);_(* \(#,##0\);_(* &quot;-&quot;??_);_(@_)"/>
    <numFmt numFmtId="169" formatCode="_(&quot;$&quot;* #,##0_);_(&quot;$&quot;* \(#,##0\);_(&quot;$&quot;* &quot;-&quot;??_);_(@_)"/>
  </numFmts>
  <fonts count="13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0">
    <xf numFmtId="0" fontId="0" fillId="0" borderId="0" xfId="0"/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/>
    <xf numFmtId="164" fontId="0" fillId="0" borderId="0" xfId="0" applyNumberFormat="1"/>
    <xf numFmtId="3" fontId="0" fillId="0" borderId="0" xfId="0" applyNumberFormat="1"/>
    <xf numFmtId="49" fontId="3" fillId="0" borderId="1" xfId="0" applyNumberFormat="1" applyFont="1" applyBorder="1"/>
    <xf numFmtId="164" fontId="0" fillId="0" borderId="0" xfId="0" applyNumberFormat="1" applyBorder="1"/>
    <xf numFmtId="3" fontId="0" fillId="0" borderId="0" xfId="0" applyNumberFormat="1" applyBorder="1"/>
    <xf numFmtId="0" fontId="0" fillId="0" borderId="2" xfId="0" applyBorder="1"/>
    <xf numFmtId="3" fontId="0" fillId="0" borderId="2" xfId="0" applyNumberFormat="1" applyBorder="1"/>
    <xf numFmtId="164" fontId="0" fillId="0" borderId="3" xfId="0" applyNumberFormat="1" applyBorder="1"/>
    <xf numFmtId="3" fontId="0" fillId="0" borderId="3" xfId="0" applyNumberFormat="1" applyBorder="1"/>
    <xf numFmtId="3" fontId="0" fillId="0" borderId="4" xfId="0" applyNumberFormat="1" applyBorder="1"/>
    <xf numFmtId="49" fontId="3" fillId="0" borderId="5" xfId="0" applyNumberFormat="1" applyFont="1" applyBorder="1"/>
    <xf numFmtId="164" fontId="0" fillId="0" borderId="6" xfId="0" applyNumberFormat="1" applyBorder="1"/>
    <xf numFmtId="3" fontId="0" fillId="0" borderId="6" xfId="0" applyNumberFormat="1" applyBorder="1"/>
    <xf numFmtId="3" fontId="0" fillId="0" borderId="7" xfId="0" applyNumberFormat="1" applyBorder="1"/>
    <xf numFmtId="164" fontId="0" fillId="0" borderId="8" xfId="0" applyNumberFormat="1" applyBorder="1"/>
    <xf numFmtId="3" fontId="0" fillId="0" borderId="8" xfId="0" applyNumberFormat="1" applyBorder="1"/>
    <xf numFmtId="0" fontId="0" fillId="0" borderId="9" xfId="0" applyBorder="1"/>
    <xf numFmtId="49" fontId="3" fillId="0" borderId="10" xfId="0" applyNumberFormat="1" applyFont="1" applyBorder="1"/>
    <xf numFmtId="49" fontId="3" fillId="0" borderId="11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49" fontId="3" fillId="0" borderId="11" xfId="0" applyNumberFormat="1" applyFont="1" applyBorder="1"/>
    <xf numFmtId="49" fontId="3" fillId="0" borderId="13" xfId="0" applyNumberFormat="1" applyFont="1" applyBorder="1"/>
    <xf numFmtId="164" fontId="3" fillId="0" borderId="8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164" fontId="0" fillId="0" borderId="13" xfId="0" applyNumberFormat="1" applyBorder="1"/>
    <xf numFmtId="49" fontId="3" fillId="0" borderId="14" xfId="0" applyNumberFormat="1" applyFont="1" applyBorder="1"/>
    <xf numFmtId="3" fontId="3" fillId="0" borderId="9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 horizontal="right"/>
    </xf>
    <xf numFmtId="164" fontId="0" fillId="0" borderId="11" xfId="0" applyNumberFormat="1" applyBorder="1"/>
    <xf numFmtId="164" fontId="0" fillId="0" borderId="12" xfId="0" applyNumberFormat="1" applyBorder="1"/>
    <xf numFmtId="49" fontId="3" fillId="0" borderId="15" xfId="0" applyNumberFormat="1" applyFont="1" applyBorder="1" applyAlignment="1">
      <alignment horizontal="right"/>
    </xf>
    <xf numFmtId="164" fontId="0" fillId="0" borderId="10" xfId="0" applyNumberFormat="1" applyBorder="1"/>
    <xf numFmtId="3" fontId="0" fillId="0" borderId="9" xfId="0" applyNumberFormat="1" applyBorder="1"/>
    <xf numFmtId="49" fontId="3" fillId="0" borderId="6" xfId="0" applyNumberFormat="1" applyFont="1" applyBorder="1"/>
    <xf numFmtId="3" fontId="0" fillId="0" borderId="13" xfId="0" applyNumberFormat="1" applyBorder="1"/>
    <xf numFmtId="3" fontId="3" fillId="0" borderId="7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0" fillId="0" borderId="11" xfId="0" applyNumberFormat="1" applyBorder="1"/>
    <xf numFmtId="0" fontId="0" fillId="0" borderId="11" xfId="0" applyBorder="1"/>
    <xf numFmtId="3" fontId="0" fillId="0" borderId="10" xfId="0" applyNumberFormat="1" applyBorder="1"/>
    <xf numFmtId="3" fontId="0" fillId="0" borderId="12" xfId="0" applyNumberFormat="1" applyBorder="1"/>
    <xf numFmtId="49" fontId="3" fillId="0" borderId="11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0" xfId="0" applyBorder="1"/>
    <xf numFmtId="0" fontId="0" fillId="0" borderId="7" xfId="0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9" xfId="0" applyNumberFormat="1" applyBorder="1"/>
    <xf numFmtId="164" fontId="0" fillId="0" borderId="4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3" fillId="0" borderId="13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0" fillId="0" borderId="1" xfId="0" applyNumberFormat="1" applyBorder="1"/>
    <xf numFmtId="3" fontId="0" fillId="0" borderId="15" xfId="0" applyNumberFormat="1" applyBorder="1"/>
    <xf numFmtId="3" fontId="0" fillId="0" borderId="14" xfId="0" applyNumberFormat="1" applyBorder="1"/>
    <xf numFmtId="49" fontId="4" fillId="0" borderId="0" xfId="0" applyNumberFormat="1" applyFont="1"/>
    <xf numFmtId="49" fontId="5" fillId="0" borderId="0" xfId="0" applyNumberFormat="1" applyFont="1"/>
    <xf numFmtId="0" fontId="5" fillId="0" borderId="0" xfId="0" applyFont="1"/>
    <xf numFmtId="164" fontId="6" fillId="0" borderId="0" xfId="0" applyNumberFormat="1" applyFont="1"/>
    <xf numFmtId="3" fontId="6" fillId="0" borderId="0" xfId="0" applyNumberFormat="1" applyFont="1"/>
    <xf numFmtId="3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0" fillId="0" borderId="5" xfId="0" applyNumberFormat="1" applyBorder="1"/>
    <xf numFmtId="3" fontId="0" fillId="0" borderId="5" xfId="0" applyNumberFormat="1" applyBorder="1"/>
    <xf numFmtId="0" fontId="0" fillId="0" borderId="11" xfId="0" applyNumberFormat="1" applyBorder="1"/>
    <xf numFmtId="0" fontId="0" fillId="0" borderId="13" xfId="0" applyNumberFormat="1" applyBorder="1"/>
    <xf numFmtId="3" fontId="5" fillId="0" borderId="0" xfId="0" applyNumberFormat="1" applyFont="1" applyAlignment="1">
      <alignment horizontal="left"/>
    </xf>
    <xf numFmtId="0" fontId="0" fillId="0" borderId="12" xfId="0" applyBorder="1"/>
    <xf numFmtId="0" fontId="0" fillId="0" borderId="0" xfId="0" applyBorder="1"/>
    <xf numFmtId="49" fontId="8" fillId="0" borderId="0" xfId="0" applyNumberFormat="1" applyFont="1"/>
    <xf numFmtId="0" fontId="8" fillId="0" borderId="0" xfId="0" applyFont="1"/>
    <xf numFmtId="164" fontId="9" fillId="0" borderId="0" xfId="0" applyNumberFormat="1" applyFont="1"/>
    <xf numFmtId="3" fontId="9" fillId="0" borderId="0" xfId="0" applyNumberFormat="1" applyFont="1"/>
    <xf numFmtId="167" fontId="0" fillId="0" borderId="5" xfId="1" applyNumberFormat="1" applyFont="1" applyBorder="1"/>
    <xf numFmtId="167" fontId="0" fillId="0" borderId="13" xfId="1" applyNumberFormat="1" applyFont="1" applyBorder="1"/>
    <xf numFmtId="2" fontId="8" fillId="0" borderId="0" xfId="0" applyNumberFormat="1" applyFont="1"/>
    <xf numFmtId="2" fontId="0" fillId="0" borderId="0" xfId="0" applyNumberFormat="1"/>
    <xf numFmtId="2" fontId="3" fillId="0" borderId="13" xfId="0" applyNumberFormat="1" applyFont="1" applyBorder="1" applyAlignment="1">
      <alignment horizontal="center"/>
    </xf>
    <xf numFmtId="1" fontId="0" fillId="0" borderId="0" xfId="0" applyNumberFormat="1"/>
    <xf numFmtId="167" fontId="0" fillId="0" borderId="14" xfId="1" applyNumberFormat="1" applyFont="1" applyBorder="1"/>
    <xf numFmtId="167" fontId="0" fillId="0" borderId="1" xfId="1" applyNumberFormat="1" applyFont="1" applyBorder="1"/>
    <xf numFmtId="167" fontId="0" fillId="0" borderId="11" xfId="1" applyNumberFormat="1" applyFont="1" applyBorder="1"/>
    <xf numFmtId="167" fontId="0" fillId="0" borderId="0" xfId="1" applyNumberFormat="1" applyFont="1" applyBorder="1"/>
    <xf numFmtId="167" fontId="0" fillId="0" borderId="0" xfId="1" applyNumberFormat="1" applyFont="1"/>
    <xf numFmtId="167" fontId="0" fillId="0" borderId="10" xfId="1" applyNumberFormat="1" applyFont="1" applyBorder="1"/>
    <xf numFmtId="167" fontId="0" fillId="0" borderId="2" xfId="1" applyNumberFormat="1" applyFont="1" applyBorder="1"/>
    <xf numFmtId="167" fontId="0" fillId="0" borderId="12" xfId="1" applyNumberFormat="1" applyFont="1" applyBorder="1"/>
    <xf numFmtId="1" fontId="0" fillId="0" borderId="13" xfId="1" applyNumberFormat="1" applyFont="1" applyBorder="1"/>
    <xf numFmtId="3" fontId="0" fillId="0" borderId="5" xfId="1" applyNumberFormat="1" applyFont="1" applyBorder="1"/>
    <xf numFmtId="3" fontId="0" fillId="0" borderId="13" xfId="1" applyNumberFormat="1" applyFont="1" applyBorder="1"/>
    <xf numFmtId="167" fontId="0" fillId="0" borderId="13" xfId="1" applyNumberFormat="1" applyFont="1" applyBorder="1" applyAlignment="1">
      <alignment horizontal="right"/>
    </xf>
    <xf numFmtId="0" fontId="0" fillId="0" borderId="13" xfId="0" applyBorder="1"/>
    <xf numFmtId="167" fontId="3" fillId="0" borderId="5" xfId="1" applyNumberFormat="1" applyFont="1" applyBorder="1" applyAlignment="1">
      <alignment horizontal="center"/>
    </xf>
    <xf numFmtId="167" fontId="8" fillId="0" borderId="0" xfId="1" applyNumberFormat="1" applyFont="1"/>
    <xf numFmtId="167" fontId="3" fillId="0" borderId="13" xfId="1" applyNumberFormat="1" applyFont="1" applyBorder="1" applyAlignment="1">
      <alignment horizontal="center"/>
    </xf>
    <xf numFmtId="167" fontId="11" fillId="0" borderId="0" xfId="1" applyNumberFormat="1" applyFont="1"/>
    <xf numFmtId="0" fontId="10" fillId="0" borderId="0" xfId="0" applyFont="1"/>
    <xf numFmtId="0" fontId="11" fillId="0" borderId="0" xfId="0" applyFont="1"/>
    <xf numFmtId="167" fontId="10" fillId="0" borderId="13" xfId="1" applyNumberFormat="1" applyFont="1" applyBorder="1" applyAlignment="1">
      <alignment horizontal="center"/>
    </xf>
    <xf numFmtId="167" fontId="10" fillId="0" borderId="5" xfId="1" applyNumberFormat="1" applyFont="1" applyBorder="1" applyAlignment="1">
      <alignment horizontal="center"/>
    </xf>
    <xf numFmtId="167" fontId="11" fillId="0" borderId="8" xfId="1" applyNumberFormat="1" applyFont="1" applyBorder="1"/>
    <xf numFmtId="167" fontId="11" fillId="0" borderId="14" xfId="1" applyNumberFormat="1" applyFont="1" applyBorder="1"/>
    <xf numFmtId="49" fontId="10" fillId="0" borderId="11" xfId="0" applyNumberFormat="1" applyFont="1" applyBorder="1" applyAlignment="1">
      <alignment horizontal="right"/>
    </xf>
    <xf numFmtId="167" fontId="11" fillId="0" borderId="0" xfId="1" applyNumberFormat="1" applyFont="1" applyBorder="1"/>
    <xf numFmtId="167" fontId="11" fillId="0" borderId="1" xfId="1" applyNumberFormat="1" applyFont="1" applyBorder="1"/>
    <xf numFmtId="49" fontId="10" fillId="0" borderId="12" xfId="0" applyNumberFormat="1" applyFont="1" applyBorder="1" applyAlignment="1">
      <alignment horizontal="right"/>
    </xf>
    <xf numFmtId="167" fontId="11" fillId="0" borderId="5" xfId="1" applyNumberFormat="1" applyFont="1" applyBorder="1"/>
    <xf numFmtId="167" fontId="11" fillId="0" borderId="11" xfId="1" applyNumberFormat="1" applyFont="1" applyBorder="1"/>
    <xf numFmtId="167" fontId="11" fillId="0" borderId="12" xfId="1" applyNumberFormat="1" applyFont="1" applyBorder="1"/>
    <xf numFmtId="0" fontId="11" fillId="0" borderId="1" xfId="0" applyFont="1" applyBorder="1"/>
    <xf numFmtId="43" fontId="11" fillId="0" borderId="0" xfId="1" applyFont="1"/>
    <xf numFmtId="0" fontId="11" fillId="0" borderId="0" xfId="0" applyFont="1" applyBorder="1"/>
    <xf numFmtId="167" fontId="11" fillId="0" borderId="13" xfId="1" applyNumberFormat="1" applyFont="1" applyBorder="1"/>
    <xf numFmtId="167" fontId="11" fillId="0" borderId="2" xfId="1" applyNumberFormat="1" applyFont="1" applyBorder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10" fillId="0" borderId="5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9" fontId="10" fillId="0" borderId="13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0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67" fontId="10" fillId="0" borderId="0" xfId="1" applyNumberFormat="1" applyFont="1"/>
    <xf numFmtId="167" fontId="11" fillId="0" borderId="10" xfId="1" applyNumberFormat="1" applyFont="1" applyBorder="1"/>
    <xf numFmtId="169" fontId="11" fillId="0" borderId="13" xfId="2" applyNumberFormat="1" applyFont="1" applyBorder="1"/>
    <xf numFmtId="167" fontId="10" fillId="0" borderId="0" xfId="1" applyNumberFormat="1" applyFont="1" applyAlignment="1">
      <alignment horizontal="left"/>
    </xf>
    <xf numFmtId="167" fontId="11" fillId="0" borderId="13" xfId="1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4" fontId="11" fillId="0" borderId="1" xfId="2" applyFont="1" applyBorder="1"/>
    <xf numFmtId="44" fontId="11" fillId="0" borderId="5" xfId="2" applyFont="1" applyBorder="1"/>
    <xf numFmtId="44" fontId="11" fillId="0" borderId="11" xfId="2" applyFont="1" applyBorder="1"/>
    <xf numFmtId="44" fontId="11" fillId="0" borderId="14" xfId="2" applyFont="1" applyBorder="1"/>
    <xf numFmtId="44" fontId="11" fillId="0" borderId="13" xfId="2" applyFont="1" applyBorder="1"/>
    <xf numFmtId="44" fontId="11" fillId="0" borderId="2" xfId="2" applyFont="1" applyBorder="1"/>
    <xf numFmtId="44" fontId="11" fillId="0" borderId="10" xfId="2" applyFont="1" applyBorder="1"/>
    <xf numFmtId="44" fontId="11" fillId="0" borderId="1" xfId="1" applyNumberFormat="1" applyFont="1" applyBorder="1"/>
    <xf numFmtId="44" fontId="11" fillId="0" borderId="5" xfId="1" applyNumberFormat="1" applyFont="1" applyBorder="1"/>
    <xf numFmtId="44" fontId="11" fillId="0" borderId="11" xfId="1" applyNumberFormat="1" applyFont="1" applyBorder="1"/>
    <xf numFmtId="44" fontId="11" fillId="0" borderId="13" xfId="1" applyNumberFormat="1" applyFont="1" applyBorder="1"/>
    <xf numFmtId="44" fontId="11" fillId="0" borderId="2" xfId="1" applyNumberFormat="1" applyFont="1" applyBorder="1"/>
    <xf numFmtId="14" fontId="11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workbookViewId="0">
      <selection activeCell="E2" sqref="E2"/>
    </sheetView>
  </sheetViews>
  <sheetFormatPr defaultRowHeight="12.75" x14ac:dyDescent="0.2"/>
  <cols>
    <col min="1" max="1" width="22" customWidth="1"/>
    <col min="2" max="2" width="12.42578125" customWidth="1"/>
    <col min="3" max="3" width="14.85546875" customWidth="1"/>
    <col min="4" max="4" width="12.85546875" customWidth="1"/>
    <col min="5" max="5" width="16.28515625" customWidth="1"/>
  </cols>
  <sheetData>
    <row r="1" spans="1:6" ht="15" x14ac:dyDescent="0.25">
      <c r="A1" s="138" t="s">
        <v>0</v>
      </c>
      <c r="B1" s="111"/>
      <c r="C1" s="111"/>
      <c r="D1" s="141" t="s">
        <v>117</v>
      </c>
      <c r="E1" s="159" t="s">
        <v>119</v>
      </c>
      <c r="F1" s="113"/>
    </row>
    <row r="2" spans="1:6" ht="15" x14ac:dyDescent="0.25">
      <c r="A2" s="132"/>
      <c r="B2" s="111"/>
      <c r="C2" s="111"/>
      <c r="D2" s="111"/>
      <c r="E2" s="111"/>
      <c r="F2" s="113"/>
    </row>
    <row r="3" spans="1:6" ht="15" x14ac:dyDescent="0.25">
      <c r="A3" s="133"/>
      <c r="B3" s="114" t="s">
        <v>94</v>
      </c>
      <c r="C3" s="115" t="s">
        <v>97</v>
      </c>
      <c r="D3" s="115" t="s">
        <v>94</v>
      </c>
      <c r="E3" s="114" t="s">
        <v>98</v>
      </c>
      <c r="F3" s="112"/>
    </row>
    <row r="4" spans="1:6" ht="15" x14ac:dyDescent="0.25">
      <c r="A4" s="140" t="s">
        <v>113</v>
      </c>
      <c r="B4" s="116"/>
      <c r="C4" s="117"/>
      <c r="D4" s="117"/>
      <c r="E4" s="142"/>
      <c r="F4" s="113"/>
    </row>
    <row r="5" spans="1:6" ht="15" x14ac:dyDescent="0.25">
      <c r="A5" s="118" t="s">
        <v>83</v>
      </c>
      <c r="B5" s="119">
        <v>474</v>
      </c>
      <c r="C5" s="120">
        <v>30186</v>
      </c>
      <c r="D5" s="120">
        <v>5</v>
      </c>
      <c r="E5" s="123">
        <v>700</v>
      </c>
      <c r="F5" s="113"/>
    </row>
    <row r="6" spans="1:6" ht="15" x14ac:dyDescent="0.25">
      <c r="A6" s="118" t="s">
        <v>5</v>
      </c>
      <c r="B6" s="119">
        <v>4328</v>
      </c>
      <c r="C6" s="120">
        <v>122201</v>
      </c>
      <c r="D6" s="120">
        <v>74</v>
      </c>
      <c r="E6" s="123">
        <v>4183</v>
      </c>
      <c r="F6" s="113"/>
    </row>
    <row r="7" spans="1:6" ht="15" x14ac:dyDescent="0.25">
      <c r="A7" s="118" t="s">
        <v>6</v>
      </c>
      <c r="B7" s="119">
        <v>868</v>
      </c>
      <c r="C7" s="120">
        <v>21916</v>
      </c>
      <c r="D7" s="120">
        <v>148</v>
      </c>
      <c r="E7" s="123">
        <v>7580</v>
      </c>
      <c r="F7" s="113"/>
    </row>
    <row r="8" spans="1:6" ht="15" x14ac:dyDescent="0.25">
      <c r="A8" s="118" t="s">
        <v>68</v>
      </c>
      <c r="B8" s="119"/>
      <c r="C8" s="120"/>
      <c r="D8" s="120">
        <v>12</v>
      </c>
      <c r="E8" s="123">
        <f>87+20</f>
        <v>107</v>
      </c>
      <c r="F8" s="113"/>
    </row>
    <row r="9" spans="1:6" ht="15" x14ac:dyDescent="0.25">
      <c r="A9" s="121" t="s">
        <v>18</v>
      </c>
      <c r="B9" s="122">
        <f>SUM(B5:B8)</f>
        <v>5670</v>
      </c>
      <c r="C9" s="148">
        <f>SUM(C5:C8)</f>
        <v>174303</v>
      </c>
      <c r="D9" s="122">
        <f>SUM(D5:D8)</f>
        <v>239</v>
      </c>
      <c r="E9" s="151">
        <f>SUM(E5:E8)</f>
        <v>12570</v>
      </c>
      <c r="F9" s="113"/>
    </row>
    <row r="10" spans="1:6" ht="15" x14ac:dyDescent="0.25">
      <c r="A10" s="118"/>
      <c r="B10" s="119"/>
      <c r="C10" s="147"/>
      <c r="D10" s="120"/>
      <c r="E10" s="123"/>
      <c r="F10" s="113"/>
    </row>
    <row r="11" spans="1:6" ht="15" x14ac:dyDescent="0.25">
      <c r="A11" s="118" t="s">
        <v>84</v>
      </c>
      <c r="B11" s="123">
        <v>471</v>
      </c>
      <c r="C11" s="123">
        <v>28695</v>
      </c>
      <c r="D11" s="123">
        <v>5</v>
      </c>
      <c r="E11" s="129">
        <v>748</v>
      </c>
      <c r="F11" s="113"/>
    </row>
    <row r="12" spans="1:6" ht="15" x14ac:dyDescent="0.25">
      <c r="A12" s="118" t="s">
        <v>5</v>
      </c>
      <c r="B12" s="123">
        <v>4407</v>
      </c>
      <c r="C12" s="123">
        <v>122302</v>
      </c>
      <c r="D12" s="123">
        <v>86</v>
      </c>
      <c r="E12" s="129">
        <v>4480</v>
      </c>
      <c r="F12" s="113"/>
    </row>
    <row r="13" spans="1:6" ht="15" x14ac:dyDescent="0.25">
      <c r="A13" s="118" t="s">
        <v>6</v>
      </c>
      <c r="B13" s="123">
        <v>894</v>
      </c>
      <c r="C13" s="123">
        <v>22689</v>
      </c>
      <c r="D13" s="123">
        <v>128</v>
      </c>
      <c r="E13" s="129">
        <v>6696</v>
      </c>
      <c r="F13" s="113"/>
    </row>
    <row r="14" spans="1:6" ht="15" x14ac:dyDescent="0.25">
      <c r="A14" s="118" t="s">
        <v>68</v>
      </c>
      <c r="B14" s="120"/>
      <c r="C14" s="120"/>
      <c r="D14" s="124">
        <v>18</v>
      </c>
      <c r="E14" s="129">
        <f>199+30</f>
        <v>229</v>
      </c>
      <c r="F14" s="113"/>
    </row>
    <row r="15" spans="1:6" ht="15" x14ac:dyDescent="0.25">
      <c r="A15" s="118" t="s">
        <v>18</v>
      </c>
      <c r="B15" s="122">
        <f>SUM(B11:B14)</f>
        <v>5772</v>
      </c>
      <c r="C15" s="148">
        <f>SUM(C11:C14)</f>
        <v>173686</v>
      </c>
      <c r="D15" s="122">
        <f>SUM(D11:D14)</f>
        <v>237</v>
      </c>
      <c r="E15" s="151">
        <f>SUM(E11:E14)</f>
        <v>12153</v>
      </c>
      <c r="F15" s="113"/>
    </row>
    <row r="16" spans="1:6" ht="15" x14ac:dyDescent="0.25">
      <c r="A16" s="134"/>
      <c r="B16" s="116"/>
      <c r="C16" s="117"/>
      <c r="D16" s="117"/>
      <c r="E16" s="142"/>
      <c r="F16" s="113"/>
    </row>
    <row r="17" spans="1:6" ht="15" x14ac:dyDescent="0.25">
      <c r="A17" s="118" t="s">
        <v>85</v>
      </c>
      <c r="B17" s="119">
        <v>479</v>
      </c>
      <c r="C17" s="120">
        <v>27514</v>
      </c>
      <c r="D17" s="120">
        <v>3</v>
      </c>
      <c r="E17" s="123">
        <v>465</v>
      </c>
      <c r="F17" s="113"/>
    </row>
    <row r="18" spans="1:6" ht="15" x14ac:dyDescent="0.25">
      <c r="A18" s="118" t="s">
        <v>5</v>
      </c>
      <c r="B18" s="119">
        <v>4459</v>
      </c>
      <c r="C18" s="120">
        <v>123046</v>
      </c>
      <c r="D18" s="120">
        <v>73</v>
      </c>
      <c r="E18" s="123">
        <v>3891</v>
      </c>
      <c r="F18" s="113"/>
    </row>
    <row r="19" spans="1:6" ht="15" x14ac:dyDescent="0.25">
      <c r="A19" s="118" t="s">
        <v>6</v>
      </c>
      <c r="B19" s="119">
        <v>934</v>
      </c>
      <c r="C19" s="120">
        <v>24399</v>
      </c>
      <c r="D19" s="120">
        <v>12</v>
      </c>
      <c r="E19" s="123">
        <v>5997</v>
      </c>
      <c r="F19" s="113"/>
    </row>
    <row r="20" spans="1:6" ht="15" x14ac:dyDescent="0.25">
      <c r="A20" s="118" t="s">
        <v>68</v>
      </c>
      <c r="B20" s="119"/>
      <c r="C20" s="120"/>
      <c r="D20" s="120">
        <v>8</v>
      </c>
      <c r="E20" s="123">
        <v>107</v>
      </c>
      <c r="F20" s="113"/>
    </row>
    <row r="21" spans="1:6" ht="15" x14ac:dyDescent="0.25">
      <c r="A21" s="121" t="s">
        <v>18</v>
      </c>
      <c r="B21" s="122">
        <f>SUM(B17:B20)</f>
        <v>5872</v>
      </c>
      <c r="C21" s="148">
        <f>SUM(C17:C20)</f>
        <v>174959</v>
      </c>
      <c r="D21" s="122">
        <f>SUM(D17:D20)</f>
        <v>96</v>
      </c>
      <c r="E21" s="151">
        <f>SUM(E17:E20)</f>
        <v>10460</v>
      </c>
      <c r="F21" s="113"/>
    </row>
    <row r="22" spans="1:6" ht="15" x14ac:dyDescent="0.25">
      <c r="A22" s="118"/>
      <c r="B22" s="119"/>
      <c r="C22" s="120"/>
      <c r="D22" s="120"/>
      <c r="E22" s="123"/>
      <c r="F22" s="113"/>
    </row>
    <row r="23" spans="1:6" ht="15" x14ac:dyDescent="0.25">
      <c r="A23" s="118" t="s">
        <v>86</v>
      </c>
      <c r="B23" s="120">
        <v>481</v>
      </c>
      <c r="C23" s="123">
        <v>28173</v>
      </c>
      <c r="D23" s="120">
        <v>4</v>
      </c>
      <c r="E23" s="123">
        <v>333</v>
      </c>
      <c r="F23" s="125"/>
    </row>
    <row r="24" spans="1:6" ht="15" x14ac:dyDescent="0.25">
      <c r="A24" s="118" t="s">
        <v>5</v>
      </c>
      <c r="B24" s="120">
        <v>4480</v>
      </c>
      <c r="C24" s="123">
        <v>123074</v>
      </c>
      <c r="D24" s="120">
        <v>59</v>
      </c>
      <c r="E24" s="123">
        <v>3245</v>
      </c>
      <c r="F24" s="125"/>
    </row>
    <row r="25" spans="1:6" ht="15" x14ac:dyDescent="0.25">
      <c r="A25" s="118" t="s">
        <v>6</v>
      </c>
      <c r="B25" s="120">
        <v>931</v>
      </c>
      <c r="C25" s="123">
        <v>23114</v>
      </c>
      <c r="D25" s="120">
        <v>127</v>
      </c>
      <c r="E25" s="123">
        <v>6912</v>
      </c>
      <c r="F25" s="125"/>
    </row>
    <row r="26" spans="1:6" ht="15" x14ac:dyDescent="0.25">
      <c r="A26" s="118" t="s">
        <v>68</v>
      </c>
      <c r="B26" s="120"/>
      <c r="C26" s="120"/>
      <c r="D26" s="120">
        <v>10</v>
      </c>
      <c r="E26" s="124">
        <v>120</v>
      </c>
      <c r="F26" s="125"/>
    </row>
    <row r="27" spans="1:6" ht="15" x14ac:dyDescent="0.25">
      <c r="A27" s="118" t="s">
        <v>18</v>
      </c>
      <c r="B27" s="122">
        <f>SUM(B23:B26)</f>
        <v>5892</v>
      </c>
      <c r="C27" s="148">
        <f>SUM(C23:C26)</f>
        <v>174361</v>
      </c>
      <c r="D27" s="122">
        <f>SUM(D23:D26)</f>
        <v>200</v>
      </c>
      <c r="E27" s="151">
        <f>SUM(E23:E26)</f>
        <v>10610</v>
      </c>
      <c r="F27" s="113"/>
    </row>
    <row r="28" spans="1:6" ht="15" x14ac:dyDescent="0.25">
      <c r="A28" s="134"/>
      <c r="B28" s="116"/>
      <c r="C28" s="117"/>
      <c r="D28" s="117"/>
      <c r="E28" s="142"/>
      <c r="F28" s="113"/>
    </row>
    <row r="29" spans="1:6" ht="15" x14ac:dyDescent="0.25">
      <c r="A29" s="118" t="s">
        <v>87</v>
      </c>
      <c r="B29" s="119">
        <v>485</v>
      </c>
      <c r="C29" s="120">
        <v>27276</v>
      </c>
      <c r="D29" s="120">
        <v>4</v>
      </c>
      <c r="E29" s="123">
        <v>408</v>
      </c>
      <c r="F29" s="113"/>
    </row>
    <row r="30" spans="1:6" ht="15" x14ac:dyDescent="0.25">
      <c r="A30" s="118" t="s">
        <v>5</v>
      </c>
      <c r="B30" s="119">
        <v>4500</v>
      </c>
      <c r="C30" s="120">
        <v>125788</v>
      </c>
      <c r="D30" s="120">
        <v>62</v>
      </c>
      <c r="E30" s="123">
        <v>3308</v>
      </c>
      <c r="F30" s="113"/>
    </row>
    <row r="31" spans="1:6" ht="15" x14ac:dyDescent="0.25">
      <c r="A31" s="118" t="s">
        <v>6</v>
      </c>
      <c r="B31" s="119">
        <v>904</v>
      </c>
      <c r="C31" s="120">
        <v>21810</v>
      </c>
      <c r="D31" s="120">
        <v>139</v>
      </c>
      <c r="E31" s="123">
        <v>7125</v>
      </c>
      <c r="F31" s="113"/>
    </row>
    <row r="32" spans="1:6" ht="15" x14ac:dyDescent="0.25">
      <c r="A32" s="118" t="s">
        <v>68</v>
      </c>
      <c r="B32" s="119"/>
      <c r="C32" s="120"/>
      <c r="D32" s="120">
        <v>8</v>
      </c>
      <c r="E32" s="124">
        <v>107</v>
      </c>
      <c r="F32" s="113"/>
    </row>
    <row r="33" spans="1:6" ht="15" x14ac:dyDescent="0.25">
      <c r="A33" s="121" t="s">
        <v>18</v>
      </c>
      <c r="B33" s="122">
        <f>SUM(B29:B32)</f>
        <v>5889</v>
      </c>
      <c r="C33" s="148">
        <f>SUM(C29:C32)</f>
        <v>174874</v>
      </c>
      <c r="D33" s="122">
        <f>SUM(D29:D32)</f>
        <v>213</v>
      </c>
      <c r="E33" s="151">
        <f>SUM(E29:E32)</f>
        <v>10948</v>
      </c>
      <c r="F33" s="113"/>
    </row>
    <row r="34" spans="1:6" ht="15" x14ac:dyDescent="0.25">
      <c r="A34" s="134"/>
      <c r="B34" s="116"/>
      <c r="C34" s="117"/>
      <c r="D34" s="117"/>
      <c r="E34" s="142"/>
      <c r="F34" s="113"/>
    </row>
    <row r="35" spans="1:6" ht="15" x14ac:dyDescent="0.25">
      <c r="A35" s="118" t="s">
        <v>88</v>
      </c>
      <c r="B35" s="119">
        <v>468</v>
      </c>
      <c r="C35" s="120">
        <v>26098</v>
      </c>
      <c r="D35" s="120">
        <v>6</v>
      </c>
      <c r="E35" s="123">
        <v>409</v>
      </c>
      <c r="F35" s="113"/>
    </row>
    <row r="36" spans="1:6" ht="15" x14ac:dyDescent="0.25">
      <c r="A36" s="118" t="s">
        <v>5</v>
      </c>
      <c r="B36" s="119">
        <v>4511</v>
      </c>
      <c r="C36" s="120">
        <v>126287</v>
      </c>
      <c r="D36" s="120">
        <v>56</v>
      </c>
      <c r="E36" s="123">
        <v>3255</v>
      </c>
      <c r="F36" s="113"/>
    </row>
    <row r="37" spans="1:6" ht="15" x14ac:dyDescent="0.25">
      <c r="A37" s="118" t="s">
        <v>6</v>
      </c>
      <c r="B37" s="119">
        <v>868</v>
      </c>
      <c r="C37" s="120">
        <v>20871</v>
      </c>
      <c r="D37" s="120">
        <v>115</v>
      </c>
      <c r="E37" s="123">
        <v>5674</v>
      </c>
      <c r="F37" s="113"/>
    </row>
    <row r="38" spans="1:6" ht="15" x14ac:dyDescent="0.25">
      <c r="A38" s="118" t="s">
        <v>68</v>
      </c>
      <c r="B38" s="119"/>
      <c r="C38" s="120"/>
      <c r="D38" s="120">
        <v>6</v>
      </c>
      <c r="E38" s="123">
        <v>93</v>
      </c>
      <c r="F38" s="113"/>
    </row>
    <row r="39" spans="1:6" ht="15" x14ac:dyDescent="0.25">
      <c r="A39" s="121" t="s">
        <v>18</v>
      </c>
      <c r="B39" s="122">
        <f>SUM(B35:B38)</f>
        <v>5847</v>
      </c>
      <c r="C39" s="148">
        <f>SUM(C35:C38)</f>
        <v>173256</v>
      </c>
      <c r="D39" s="122">
        <f>SUM(D35:D38)</f>
        <v>183</v>
      </c>
      <c r="E39" s="151">
        <f>SUM(E35:E38)</f>
        <v>9431</v>
      </c>
      <c r="F39" s="113"/>
    </row>
    <row r="40" spans="1:6" ht="15" x14ac:dyDescent="0.25">
      <c r="A40" s="139" t="s">
        <v>118</v>
      </c>
      <c r="B40" s="119"/>
      <c r="C40" s="120"/>
      <c r="D40" s="120"/>
      <c r="E40" s="123"/>
      <c r="F40" s="113"/>
    </row>
    <row r="41" spans="1:6" ht="15" x14ac:dyDescent="0.25">
      <c r="A41" s="118" t="s">
        <v>89</v>
      </c>
      <c r="B41" s="119"/>
      <c r="C41" s="147"/>
      <c r="D41" s="120"/>
      <c r="E41" s="123"/>
      <c r="F41" s="113"/>
    </row>
    <row r="42" spans="1:6" ht="15" x14ac:dyDescent="0.25">
      <c r="A42" s="118" t="s">
        <v>5</v>
      </c>
      <c r="B42" s="119"/>
      <c r="C42" s="147"/>
      <c r="D42" s="120"/>
      <c r="E42" s="123"/>
      <c r="F42" s="113"/>
    </row>
    <row r="43" spans="1:6" ht="15" x14ac:dyDescent="0.25">
      <c r="A43" s="118" t="s">
        <v>6</v>
      </c>
      <c r="B43" s="119"/>
      <c r="C43" s="147"/>
      <c r="D43" s="120"/>
      <c r="E43" s="123"/>
      <c r="F43" s="113"/>
    </row>
    <row r="44" spans="1:6" ht="15" x14ac:dyDescent="0.25">
      <c r="A44" s="118" t="s">
        <v>68</v>
      </c>
      <c r="B44" s="119"/>
      <c r="C44" s="120"/>
      <c r="D44" s="120"/>
      <c r="E44" s="123"/>
      <c r="F44" s="113"/>
    </row>
    <row r="45" spans="1:6" ht="15" x14ac:dyDescent="0.25">
      <c r="A45" s="118" t="s">
        <v>18</v>
      </c>
      <c r="B45" s="122">
        <f>SUM(B41:B44)</f>
        <v>0</v>
      </c>
      <c r="C45" s="148">
        <f>SUM(C41:C44)</f>
        <v>0</v>
      </c>
      <c r="D45" s="122">
        <f>SUM(D41:D44)</f>
        <v>0</v>
      </c>
      <c r="E45" s="151">
        <f>SUM(E41:E44)</f>
        <v>0</v>
      </c>
      <c r="F45" s="113"/>
    </row>
    <row r="46" spans="1:6" ht="15" x14ac:dyDescent="0.25">
      <c r="A46" s="134"/>
      <c r="B46" s="116"/>
      <c r="C46" s="117"/>
      <c r="D46" s="117"/>
      <c r="E46" s="142"/>
      <c r="F46" s="113"/>
    </row>
    <row r="47" spans="1:6" ht="15" x14ac:dyDescent="0.25">
      <c r="A47" s="118" t="s">
        <v>92</v>
      </c>
      <c r="B47" s="123"/>
      <c r="C47" s="149"/>
      <c r="D47" s="123"/>
      <c r="E47" s="152"/>
      <c r="F47" s="113"/>
    </row>
    <row r="48" spans="1:6" ht="15" x14ac:dyDescent="0.25">
      <c r="A48" s="118" t="s">
        <v>5</v>
      </c>
      <c r="B48" s="123"/>
      <c r="C48" s="149"/>
      <c r="D48" s="123"/>
      <c r="E48" s="152"/>
      <c r="F48" s="113"/>
    </row>
    <row r="49" spans="1:6" ht="15" x14ac:dyDescent="0.25">
      <c r="A49" s="118" t="s">
        <v>6</v>
      </c>
      <c r="B49" s="123"/>
      <c r="C49" s="149"/>
      <c r="D49" s="123"/>
      <c r="E49" s="152"/>
      <c r="F49" s="113"/>
    </row>
    <row r="50" spans="1:6" ht="15" x14ac:dyDescent="0.25">
      <c r="A50" s="118" t="s">
        <v>68</v>
      </c>
      <c r="B50" s="120"/>
      <c r="C50" s="147"/>
      <c r="D50" s="124"/>
      <c r="E50" s="152"/>
      <c r="F50" s="113"/>
    </row>
    <row r="51" spans="1:6" ht="15" x14ac:dyDescent="0.25">
      <c r="A51" s="121" t="s">
        <v>18</v>
      </c>
      <c r="B51" s="122">
        <f>SUM(B47:B50)</f>
        <v>0</v>
      </c>
      <c r="C51" s="148">
        <f>SUM(C47:C50)</f>
        <v>0</v>
      </c>
      <c r="D51" s="122">
        <f>SUM(D47:D50)</f>
        <v>0</v>
      </c>
      <c r="E51" s="151">
        <f>SUM(E47:E50)</f>
        <v>0</v>
      </c>
      <c r="F51" s="113"/>
    </row>
    <row r="52" spans="1:6" ht="15" x14ac:dyDescent="0.25">
      <c r="A52" s="118"/>
      <c r="B52" s="119"/>
      <c r="C52" s="117"/>
      <c r="D52" s="117"/>
      <c r="E52" s="142"/>
      <c r="F52" s="113"/>
    </row>
    <row r="53" spans="1:6" ht="15" x14ac:dyDescent="0.25">
      <c r="A53" s="118" t="s">
        <v>79</v>
      </c>
      <c r="B53" s="123"/>
      <c r="C53" s="156"/>
      <c r="D53" s="123"/>
      <c r="E53" s="152"/>
      <c r="F53" s="113"/>
    </row>
    <row r="54" spans="1:6" ht="15" x14ac:dyDescent="0.25">
      <c r="A54" s="118" t="s">
        <v>5</v>
      </c>
      <c r="B54" s="123"/>
      <c r="C54" s="156"/>
      <c r="D54" s="123"/>
      <c r="E54" s="152"/>
      <c r="F54" s="113"/>
    </row>
    <row r="55" spans="1:6" ht="15" x14ac:dyDescent="0.25">
      <c r="A55" s="118" t="s">
        <v>6</v>
      </c>
      <c r="B55" s="123"/>
      <c r="C55" s="156"/>
      <c r="D55" s="123"/>
      <c r="E55" s="152"/>
      <c r="F55" s="113"/>
    </row>
    <row r="56" spans="1:6" ht="15" x14ac:dyDescent="0.25">
      <c r="A56" s="118" t="s">
        <v>68</v>
      </c>
      <c r="B56" s="119"/>
      <c r="C56" s="120"/>
      <c r="D56" s="120"/>
      <c r="E56" s="149"/>
      <c r="F56" s="113"/>
    </row>
    <row r="57" spans="1:6" ht="15" x14ac:dyDescent="0.25">
      <c r="A57" s="118" t="s">
        <v>18</v>
      </c>
      <c r="B57" s="122">
        <f>SUM(B53:B56)</f>
        <v>0</v>
      </c>
      <c r="C57" s="122">
        <f>SUM(C53:C56)</f>
        <v>0</v>
      </c>
      <c r="D57" s="122">
        <f>SUM(D53:D56)</f>
        <v>0</v>
      </c>
      <c r="E57" s="128">
        <f>SUM(E53:E56)</f>
        <v>0</v>
      </c>
      <c r="F57" s="113"/>
    </row>
    <row r="58" spans="1:6" ht="15" x14ac:dyDescent="0.25">
      <c r="A58" s="134"/>
      <c r="B58" s="116"/>
      <c r="C58" s="117"/>
      <c r="D58" s="117"/>
      <c r="E58" s="142"/>
      <c r="F58" s="113"/>
    </row>
    <row r="59" spans="1:6" ht="15" x14ac:dyDescent="0.25">
      <c r="A59" s="118" t="s">
        <v>80</v>
      </c>
      <c r="B59" s="119"/>
      <c r="C59" s="154"/>
      <c r="D59" s="120"/>
      <c r="E59" s="156"/>
      <c r="F59" s="113"/>
    </row>
    <row r="60" spans="1:6" ht="15" x14ac:dyDescent="0.25">
      <c r="A60" s="118" t="s">
        <v>5</v>
      </c>
      <c r="B60" s="119"/>
      <c r="C60" s="154"/>
      <c r="D60" s="120"/>
      <c r="E60" s="156"/>
      <c r="F60" s="113"/>
    </row>
    <row r="61" spans="1:6" ht="15" x14ac:dyDescent="0.25">
      <c r="A61" s="118" t="s">
        <v>6</v>
      </c>
      <c r="B61" s="119"/>
      <c r="C61" s="154"/>
      <c r="D61" s="120"/>
      <c r="E61" s="156"/>
      <c r="F61" s="113"/>
    </row>
    <row r="62" spans="1:6" ht="15" x14ac:dyDescent="0.25">
      <c r="A62" s="118" t="s">
        <v>68</v>
      </c>
      <c r="B62" s="119"/>
      <c r="C62" s="154"/>
      <c r="D62" s="120"/>
      <c r="E62" s="156"/>
      <c r="F62" s="113"/>
    </row>
    <row r="63" spans="1:6" ht="15" x14ac:dyDescent="0.25">
      <c r="A63" s="121" t="s">
        <v>18</v>
      </c>
      <c r="B63" s="122">
        <f>SUM(B59:B62)</f>
        <v>0</v>
      </c>
      <c r="C63" s="155">
        <f>SUM(C59:C62)</f>
        <v>0</v>
      </c>
      <c r="D63" s="122">
        <f>SUM(D59:D62)</f>
        <v>0</v>
      </c>
      <c r="E63" s="157">
        <f>SUM(E59:E62)</f>
        <v>0</v>
      </c>
      <c r="F63" s="113"/>
    </row>
    <row r="64" spans="1:6" ht="15" x14ac:dyDescent="0.25">
      <c r="A64" s="118"/>
      <c r="B64" s="119"/>
      <c r="C64" s="120"/>
      <c r="D64" s="120"/>
      <c r="E64" s="123"/>
      <c r="F64" s="113"/>
    </row>
    <row r="65" spans="1:6" ht="15" x14ac:dyDescent="0.25">
      <c r="A65" s="118" t="s">
        <v>81</v>
      </c>
      <c r="B65" s="123"/>
      <c r="C65" s="156"/>
      <c r="D65" s="123"/>
      <c r="E65" s="158"/>
      <c r="F65" s="113"/>
    </row>
    <row r="66" spans="1:6" ht="15" x14ac:dyDescent="0.25">
      <c r="A66" s="118" t="s">
        <v>5</v>
      </c>
      <c r="B66" s="123"/>
      <c r="C66" s="156"/>
      <c r="D66" s="123"/>
      <c r="E66" s="158"/>
      <c r="F66" s="113"/>
    </row>
    <row r="67" spans="1:6" ht="15" x14ac:dyDescent="0.25">
      <c r="A67" s="118" t="s">
        <v>6</v>
      </c>
      <c r="B67" s="123"/>
      <c r="C67" s="156"/>
      <c r="D67" s="123"/>
      <c r="E67" s="158"/>
      <c r="F67" s="113"/>
    </row>
    <row r="68" spans="1:6" ht="15" x14ac:dyDescent="0.25">
      <c r="A68" s="118" t="s">
        <v>68</v>
      </c>
      <c r="B68" s="119"/>
      <c r="C68" s="154"/>
      <c r="D68" s="120"/>
      <c r="E68" s="156"/>
      <c r="F68" s="113"/>
    </row>
    <row r="69" spans="1:6" ht="15" x14ac:dyDescent="0.25">
      <c r="A69" s="118" t="s">
        <v>18</v>
      </c>
      <c r="B69" s="122">
        <f>SUM(B65:B68)</f>
        <v>0</v>
      </c>
      <c r="C69" s="148">
        <f>SUM(C65:C68)</f>
        <v>0</v>
      </c>
      <c r="D69" s="122">
        <f>SUM(D65:D68)</f>
        <v>0</v>
      </c>
      <c r="E69" s="151">
        <f>SUM(E65:E68)</f>
        <v>0</v>
      </c>
      <c r="F69" s="113"/>
    </row>
    <row r="70" spans="1:6" ht="15" x14ac:dyDescent="0.25">
      <c r="A70" s="134"/>
      <c r="B70" s="116"/>
      <c r="C70" s="117"/>
      <c r="D70" s="117"/>
      <c r="E70" s="142"/>
      <c r="F70" s="113"/>
    </row>
    <row r="71" spans="1:6" ht="15" x14ac:dyDescent="0.25">
      <c r="A71" s="118" t="s">
        <v>93</v>
      </c>
      <c r="B71" s="119"/>
      <c r="C71" s="120"/>
      <c r="D71" s="120"/>
      <c r="E71" s="123"/>
      <c r="F71" s="113"/>
    </row>
    <row r="72" spans="1:6" ht="15" x14ac:dyDescent="0.25">
      <c r="A72" s="118" t="s">
        <v>5</v>
      </c>
      <c r="B72" s="119"/>
      <c r="C72" s="120"/>
      <c r="D72" s="120"/>
      <c r="E72" s="123"/>
      <c r="F72" s="113"/>
    </row>
    <row r="73" spans="1:6" ht="15" x14ac:dyDescent="0.25">
      <c r="A73" s="118" t="s">
        <v>6</v>
      </c>
      <c r="B73" s="119"/>
      <c r="C73" s="120"/>
      <c r="D73" s="120"/>
      <c r="E73" s="123"/>
      <c r="F73" s="113"/>
    </row>
    <row r="74" spans="1:6" ht="15" x14ac:dyDescent="0.25">
      <c r="A74" s="118" t="s">
        <v>68</v>
      </c>
      <c r="B74" s="119"/>
      <c r="C74" s="120"/>
      <c r="D74" s="120"/>
      <c r="E74" s="123"/>
      <c r="F74" s="113"/>
    </row>
    <row r="75" spans="1:6" ht="15" x14ac:dyDescent="0.25">
      <c r="A75" s="121" t="s">
        <v>18</v>
      </c>
      <c r="B75" s="122">
        <f>SUM(B71:B74)</f>
        <v>0</v>
      </c>
      <c r="C75" s="148">
        <f>SUM(C71:C74)</f>
        <v>0</v>
      </c>
      <c r="D75" s="122">
        <f>SUM(D71:D74)</f>
        <v>0</v>
      </c>
      <c r="E75" s="151">
        <f>SUM(E71:E74)</f>
        <v>0</v>
      </c>
      <c r="F75" s="113"/>
    </row>
    <row r="76" spans="1:6" ht="15" x14ac:dyDescent="0.25">
      <c r="A76" s="135"/>
      <c r="B76" s="119"/>
      <c r="C76" s="119"/>
      <c r="D76" s="119"/>
      <c r="E76" s="129"/>
      <c r="F76" s="113"/>
    </row>
    <row r="77" spans="1:6" ht="15" x14ac:dyDescent="0.25">
      <c r="A77" s="136" t="s">
        <v>18</v>
      </c>
      <c r="B77" s="128">
        <f>B9+B15+B21+B27+B33+B39+B45+B51+B57+B63+B69+B75</f>
        <v>34942</v>
      </c>
      <c r="C77" s="143">
        <f>C9+C15+C21+C27+C33+C39+C45+C51+C57+C63+C69+C75</f>
        <v>1045439</v>
      </c>
      <c r="D77" s="128">
        <f>D9+D15+D21+D27+D33+D39+D45+D51+D57+D63+D69+D75</f>
        <v>1168</v>
      </c>
      <c r="E77" s="143">
        <f>E9+E15+E21+E27+E33+E39+E45+E51+E57+E63+E69+E75</f>
        <v>66172</v>
      </c>
      <c r="F77" s="113"/>
    </row>
    <row r="78" spans="1:6" ht="15" x14ac:dyDescent="0.25">
      <c r="A78" s="132"/>
      <c r="B78" s="111"/>
      <c r="C78" s="111"/>
      <c r="D78" s="111"/>
      <c r="E78" s="111"/>
      <c r="F78" s="113"/>
    </row>
    <row r="79" spans="1:6" ht="14.25" x14ac:dyDescent="0.2">
      <c r="A79" s="131"/>
      <c r="B79" s="111"/>
      <c r="C79" s="111"/>
      <c r="D79" s="111"/>
      <c r="E79" s="111"/>
      <c r="F79" s="113"/>
    </row>
    <row r="80" spans="1:6" ht="14.25" x14ac:dyDescent="0.2">
      <c r="A80" s="146"/>
      <c r="B80" s="137" t="s">
        <v>54</v>
      </c>
      <c r="C80" s="111"/>
      <c r="D80" s="111"/>
      <c r="E80" s="111"/>
      <c r="F80" s="113"/>
    </row>
    <row r="81" spans="1:6" ht="14.25" x14ac:dyDescent="0.2">
      <c r="A81" s="131"/>
      <c r="B81" s="111"/>
      <c r="C81" s="111"/>
      <c r="D81" s="111"/>
      <c r="E81" s="111"/>
      <c r="F81" s="113"/>
    </row>
    <row r="82" spans="1:6" ht="14.25" x14ac:dyDescent="0.2">
      <c r="A82" s="131"/>
      <c r="B82" s="111" t="s">
        <v>103</v>
      </c>
      <c r="C82" s="111"/>
      <c r="D82" s="111"/>
      <c r="E82" s="111"/>
      <c r="F82" s="113"/>
    </row>
    <row r="83" spans="1:6" ht="14.25" x14ac:dyDescent="0.2">
      <c r="A83" s="131"/>
      <c r="B83" s="111" t="s">
        <v>104</v>
      </c>
      <c r="C83" s="111"/>
      <c r="D83" s="111"/>
      <c r="E83" s="111"/>
      <c r="F83" s="113"/>
    </row>
    <row r="84" spans="1:6" ht="14.25" x14ac:dyDescent="0.2">
      <c r="A84" s="131"/>
      <c r="B84" s="111"/>
      <c r="C84" s="111"/>
      <c r="D84" s="111"/>
      <c r="E84" s="111"/>
      <c r="F84" s="11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B78" sqref="B78"/>
    </sheetView>
  </sheetViews>
  <sheetFormatPr defaultRowHeight="12.75" x14ac:dyDescent="0.2"/>
  <cols>
    <col min="1" max="1" width="13.85546875" customWidth="1"/>
    <col min="2" max="2" width="12.5703125" customWidth="1"/>
    <col min="3" max="3" width="9.5703125" style="99" customWidth="1"/>
    <col min="4" max="4" width="12.5703125" customWidth="1"/>
    <col min="5" max="5" width="9.5703125" style="99" customWidth="1"/>
  </cols>
  <sheetData>
    <row r="1" spans="1:6" ht="15.75" x14ac:dyDescent="0.25">
      <c r="A1" s="85" t="s">
        <v>0</v>
      </c>
      <c r="B1" s="4"/>
      <c r="D1" s="4"/>
      <c r="E1" s="109" t="s">
        <v>76</v>
      </c>
    </row>
    <row r="2" spans="1:6" x14ac:dyDescent="0.2">
      <c r="A2" s="2"/>
      <c r="B2" s="4"/>
      <c r="D2" s="4"/>
    </row>
    <row r="3" spans="1:6" x14ac:dyDescent="0.2">
      <c r="A3" s="14"/>
      <c r="B3" s="61" t="s">
        <v>1</v>
      </c>
      <c r="C3" s="108" t="s">
        <v>19</v>
      </c>
      <c r="D3" s="76" t="s">
        <v>2</v>
      </c>
      <c r="E3" s="110" t="s">
        <v>19</v>
      </c>
      <c r="F3" s="3"/>
    </row>
    <row r="4" spans="1:6" x14ac:dyDescent="0.2">
      <c r="A4" s="21" t="s">
        <v>90</v>
      </c>
      <c r="B4" s="18"/>
      <c r="C4" s="95"/>
      <c r="D4" s="59"/>
      <c r="E4" s="100"/>
    </row>
    <row r="5" spans="1:6" x14ac:dyDescent="0.2">
      <c r="A5" s="22" t="s">
        <v>89</v>
      </c>
      <c r="B5" s="7">
        <v>7632</v>
      </c>
      <c r="C5" s="96">
        <v>129</v>
      </c>
      <c r="D5" s="55">
        <v>150</v>
      </c>
      <c r="E5" s="97">
        <v>2</v>
      </c>
    </row>
    <row r="6" spans="1:6" x14ac:dyDescent="0.2">
      <c r="A6" s="22" t="s">
        <v>5</v>
      </c>
      <c r="B6" s="7">
        <v>92401</v>
      </c>
      <c r="C6" s="96">
        <v>3043</v>
      </c>
      <c r="D6" s="55">
        <v>5640</v>
      </c>
      <c r="E6" s="97">
        <v>96</v>
      </c>
    </row>
    <row r="7" spans="1:6" x14ac:dyDescent="0.2">
      <c r="A7" s="22" t="s">
        <v>6</v>
      </c>
      <c r="B7" s="7">
        <v>32901</v>
      </c>
      <c r="C7" s="96">
        <v>1149</v>
      </c>
      <c r="D7" s="55">
        <v>2057</v>
      </c>
      <c r="E7" s="97">
        <v>38</v>
      </c>
    </row>
    <row r="8" spans="1:6" x14ac:dyDescent="0.2">
      <c r="A8" s="22" t="s">
        <v>68</v>
      </c>
      <c r="B8" s="7"/>
      <c r="C8" s="96"/>
      <c r="D8" s="55">
        <v>98</v>
      </c>
      <c r="E8" s="97">
        <v>10</v>
      </c>
    </row>
    <row r="9" spans="1:6" x14ac:dyDescent="0.2">
      <c r="A9" s="23" t="s">
        <v>18</v>
      </c>
      <c r="B9" s="78">
        <f>SUM(B5:B8)</f>
        <v>132934</v>
      </c>
      <c r="C9" s="89">
        <f>SUM(C5:C8)</f>
        <v>4321</v>
      </c>
      <c r="D9" s="78">
        <f>SUM(D5:D8)</f>
        <v>7945</v>
      </c>
      <c r="E9" s="90">
        <f>SUM(E5:E8)</f>
        <v>146</v>
      </c>
    </row>
    <row r="10" spans="1:6" x14ac:dyDescent="0.2">
      <c r="A10" s="24"/>
      <c r="B10" s="7"/>
      <c r="C10" s="96"/>
      <c r="D10" s="55"/>
      <c r="E10" s="97"/>
    </row>
    <row r="11" spans="1:6" x14ac:dyDescent="0.2">
      <c r="A11" s="22" t="s">
        <v>78</v>
      </c>
      <c r="B11" s="35">
        <v>6862</v>
      </c>
      <c r="C11" s="97">
        <v>127</v>
      </c>
      <c r="D11" s="35">
        <v>225</v>
      </c>
      <c r="E11" s="101">
        <v>3</v>
      </c>
    </row>
    <row r="12" spans="1:6" x14ac:dyDescent="0.2">
      <c r="A12" s="22" t="s">
        <v>5</v>
      </c>
      <c r="B12" s="35">
        <v>92962</v>
      </c>
      <c r="C12" s="97">
        <v>3044</v>
      </c>
      <c r="D12" s="35">
        <v>5982</v>
      </c>
      <c r="E12" s="101">
        <v>98</v>
      </c>
    </row>
    <row r="13" spans="1:6" x14ac:dyDescent="0.2">
      <c r="A13" s="22" t="s">
        <v>6</v>
      </c>
      <c r="B13" s="35">
        <v>34157</v>
      </c>
      <c r="C13" s="97">
        <v>1106</v>
      </c>
      <c r="D13" s="35">
        <v>1879</v>
      </c>
      <c r="E13" s="101">
        <v>30</v>
      </c>
    </row>
    <row r="14" spans="1:6" x14ac:dyDescent="0.2">
      <c r="A14" s="22" t="s">
        <v>68</v>
      </c>
      <c r="B14" s="55"/>
      <c r="C14" s="96"/>
      <c r="D14" s="36">
        <v>80</v>
      </c>
      <c r="E14" s="101">
        <v>5</v>
      </c>
    </row>
    <row r="15" spans="1:6" x14ac:dyDescent="0.2">
      <c r="A15" s="22" t="s">
        <v>18</v>
      </c>
      <c r="B15" s="78">
        <f>SUM(B11:B14)</f>
        <v>133981</v>
      </c>
      <c r="C15" s="89">
        <f>SUM(C11:C14)</f>
        <v>4277</v>
      </c>
      <c r="D15" s="78">
        <f>SUM(D11:D14)</f>
        <v>8166</v>
      </c>
      <c r="E15" s="90">
        <f>SUM(E11:E14)</f>
        <v>136</v>
      </c>
    </row>
    <row r="16" spans="1:6" x14ac:dyDescent="0.2">
      <c r="A16" s="21"/>
      <c r="B16" s="18"/>
      <c r="C16" s="95"/>
      <c r="D16" s="59"/>
      <c r="E16" s="100"/>
    </row>
    <row r="17" spans="1:5" x14ac:dyDescent="0.2">
      <c r="A17" s="22" t="s">
        <v>79</v>
      </c>
      <c r="B17" s="35">
        <v>8318</v>
      </c>
      <c r="C17" s="97">
        <v>137</v>
      </c>
      <c r="D17" s="35">
        <v>150</v>
      </c>
      <c r="E17" s="101">
        <v>2</v>
      </c>
    </row>
    <row r="18" spans="1:5" x14ac:dyDescent="0.2">
      <c r="A18" s="22" t="s">
        <v>5</v>
      </c>
      <c r="B18" s="35">
        <v>95086</v>
      </c>
      <c r="C18" s="97">
        <v>3097</v>
      </c>
      <c r="D18" s="35">
        <v>6393</v>
      </c>
      <c r="E18" s="101">
        <v>105</v>
      </c>
    </row>
    <row r="19" spans="1:5" x14ac:dyDescent="0.2">
      <c r="A19" s="22" t="s">
        <v>6</v>
      </c>
      <c r="B19" s="35">
        <v>30986</v>
      </c>
      <c r="C19" s="97">
        <v>1072</v>
      </c>
      <c r="D19" s="35">
        <v>1718</v>
      </c>
      <c r="E19" s="101">
        <v>31</v>
      </c>
    </row>
    <row r="20" spans="1:5" x14ac:dyDescent="0.2">
      <c r="A20" s="22" t="s">
        <v>68</v>
      </c>
      <c r="B20" s="7"/>
      <c r="C20" s="96"/>
      <c r="D20" s="55">
        <v>6</v>
      </c>
      <c r="E20" s="97">
        <v>1</v>
      </c>
    </row>
    <row r="21" spans="1:5" x14ac:dyDescent="0.2">
      <c r="A21" s="23" t="s">
        <v>18</v>
      </c>
      <c r="B21" s="78">
        <f>SUM(B17:B19)</f>
        <v>134390</v>
      </c>
      <c r="C21" s="89">
        <f>SUM(C17:C19)</f>
        <v>4306</v>
      </c>
      <c r="D21" s="78">
        <f>SUM(D17:D20)</f>
        <v>8267</v>
      </c>
      <c r="E21" s="90">
        <f>SUM(E17:E20)</f>
        <v>139</v>
      </c>
    </row>
    <row r="22" spans="1:5" x14ac:dyDescent="0.2">
      <c r="A22" s="24"/>
      <c r="B22" s="7"/>
      <c r="C22" s="96"/>
      <c r="D22" s="55"/>
      <c r="E22" s="97"/>
    </row>
    <row r="23" spans="1:5" x14ac:dyDescent="0.2">
      <c r="A23" s="22" t="s">
        <v>80</v>
      </c>
      <c r="B23" s="7">
        <v>7130</v>
      </c>
      <c r="C23" s="96">
        <v>121</v>
      </c>
      <c r="D23" s="55">
        <v>102</v>
      </c>
      <c r="E23" s="97">
        <v>2</v>
      </c>
    </row>
    <row r="24" spans="1:5" x14ac:dyDescent="0.2">
      <c r="A24" s="22" t="s">
        <v>5</v>
      </c>
      <c r="B24" s="7">
        <v>95499</v>
      </c>
      <c r="C24" s="96">
        <v>3138</v>
      </c>
      <c r="D24" s="55">
        <v>7280</v>
      </c>
      <c r="E24" s="97">
        <v>119</v>
      </c>
    </row>
    <row r="25" spans="1:5" x14ac:dyDescent="0.2">
      <c r="A25" s="22" t="s">
        <v>6</v>
      </c>
      <c r="B25" s="7">
        <v>28673</v>
      </c>
      <c r="C25" s="96">
        <v>1021</v>
      </c>
      <c r="D25" s="55">
        <v>1632</v>
      </c>
      <c r="E25" s="97">
        <v>27</v>
      </c>
    </row>
    <row r="26" spans="1:5" x14ac:dyDescent="0.2">
      <c r="A26" s="22" t="s">
        <v>68</v>
      </c>
      <c r="B26" s="7"/>
      <c r="C26" s="96"/>
      <c r="D26" s="55">
        <v>18</v>
      </c>
      <c r="E26" s="97">
        <v>3</v>
      </c>
    </row>
    <row r="27" spans="1:5" x14ac:dyDescent="0.2">
      <c r="A27" s="22" t="s">
        <v>18</v>
      </c>
      <c r="B27" s="78">
        <f>SUM(B23:B25)</f>
        <v>131302</v>
      </c>
      <c r="C27" s="89">
        <f>SUM(C23:C25)</f>
        <v>4280</v>
      </c>
      <c r="D27" s="78">
        <f>SUM(D23:D26)</f>
        <v>9032</v>
      </c>
      <c r="E27" s="90">
        <f>SUM(E23:E26)</f>
        <v>151</v>
      </c>
    </row>
    <row r="28" spans="1:5" x14ac:dyDescent="0.2">
      <c r="A28" s="21"/>
      <c r="B28" s="18"/>
      <c r="C28" s="95"/>
      <c r="D28" s="59"/>
      <c r="E28" s="100"/>
    </row>
    <row r="29" spans="1:5" x14ac:dyDescent="0.2">
      <c r="A29" s="22" t="s">
        <v>81</v>
      </c>
      <c r="B29" s="35">
        <v>6617</v>
      </c>
      <c r="C29" s="97">
        <v>128</v>
      </c>
      <c r="D29" s="35">
        <v>0</v>
      </c>
      <c r="E29" s="101">
        <v>0</v>
      </c>
    </row>
    <row r="30" spans="1:5" x14ac:dyDescent="0.2">
      <c r="A30" s="22" t="s">
        <v>5</v>
      </c>
      <c r="B30" s="35">
        <v>94684</v>
      </c>
      <c r="C30" s="97">
        <v>3128</v>
      </c>
      <c r="D30" s="35">
        <v>7332</v>
      </c>
      <c r="E30" s="101">
        <v>119</v>
      </c>
    </row>
    <row r="31" spans="1:5" x14ac:dyDescent="0.2">
      <c r="A31" s="22" t="s">
        <v>6</v>
      </c>
      <c r="B31" s="35">
        <v>28011</v>
      </c>
      <c r="C31" s="97">
        <v>975</v>
      </c>
      <c r="D31" s="35">
        <v>1812</v>
      </c>
      <c r="E31" s="101">
        <v>32</v>
      </c>
    </row>
    <row r="32" spans="1:5" x14ac:dyDescent="0.2">
      <c r="A32" s="22" t="s">
        <v>68</v>
      </c>
      <c r="B32" s="7"/>
      <c r="C32" s="96"/>
      <c r="D32" s="55">
        <v>59</v>
      </c>
      <c r="E32" s="97">
        <v>7</v>
      </c>
    </row>
    <row r="33" spans="1:5" x14ac:dyDescent="0.2">
      <c r="A33" s="23" t="s">
        <v>18</v>
      </c>
      <c r="B33" s="78">
        <f>SUM(B29:B32)</f>
        <v>129312</v>
      </c>
      <c r="C33" s="89">
        <f>SUM(C29:C32)</f>
        <v>4231</v>
      </c>
      <c r="D33" s="78">
        <f>SUM(D29:D32)</f>
        <v>9203</v>
      </c>
      <c r="E33" s="90">
        <f>SUM(E29:E32)</f>
        <v>158</v>
      </c>
    </row>
    <row r="34" spans="1:5" x14ac:dyDescent="0.2">
      <c r="A34" s="21"/>
      <c r="B34" s="18"/>
      <c r="C34" s="95"/>
      <c r="D34" s="59"/>
      <c r="E34" s="100"/>
    </row>
    <row r="35" spans="1:5" x14ac:dyDescent="0.2">
      <c r="A35" s="22" t="s">
        <v>82</v>
      </c>
      <c r="B35" s="7">
        <v>6663</v>
      </c>
      <c r="C35" s="96">
        <v>127</v>
      </c>
      <c r="D35" s="55">
        <v>0</v>
      </c>
      <c r="E35" s="97">
        <v>0</v>
      </c>
    </row>
    <row r="36" spans="1:5" x14ac:dyDescent="0.2">
      <c r="A36" s="22" t="s">
        <v>5</v>
      </c>
      <c r="B36" s="7">
        <v>97076</v>
      </c>
      <c r="C36" s="96">
        <v>3194</v>
      </c>
      <c r="D36" s="55">
        <v>7188</v>
      </c>
      <c r="E36" s="97">
        <v>119</v>
      </c>
    </row>
    <row r="37" spans="1:5" x14ac:dyDescent="0.2">
      <c r="A37" s="22" t="s">
        <v>6</v>
      </c>
      <c r="B37" s="7">
        <v>26247</v>
      </c>
      <c r="C37" s="96">
        <v>943</v>
      </c>
      <c r="D37" s="55">
        <v>1585</v>
      </c>
      <c r="E37" s="97">
        <v>27</v>
      </c>
    </row>
    <row r="38" spans="1:5" x14ac:dyDescent="0.2">
      <c r="A38" s="22" t="s">
        <v>56</v>
      </c>
      <c r="B38" s="7"/>
      <c r="C38" s="96"/>
      <c r="D38" s="55">
        <v>92</v>
      </c>
      <c r="E38" s="97">
        <v>9</v>
      </c>
    </row>
    <row r="39" spans="1:5" x14ac:dyDescent="0.2">
      <c r="A39" s="22" t="s">
        <v>63</v>
      </c>
      <c r="B39" s="7"/>
      <c r="C39" s="96"/>
      <c r="D39" s="55">
        <v>20</v>
      </c>
      <c r="E39" s="97">
        <v>2</v>
      </c>
    </row>
    <row r="40" spans="1:5" x14ac:dyDescent="0.2">
      <c r="A40" s="23" t="s">
        <v>18</v>
      </c>
      <c r="B40" s="78">
        <f>SUM(B35:B39)</f>
        <v>129986</v>
      </c>
      <c r="C40" s="89">
        <f>SUM(C35:C39)</f>
        <v>4264</v>
      </c>
      <c r="D40" s="78">
        <f>SUM(D35:D39)</f>
        <v>8885</v>
      </c>
      <c r="E40" s="90">
        <f>SUM(E35:E39)</f>
        <v>157</v>
      </c>
    </row>
    <row r="41" spans="1:5" x14ac:dyDescent="0.2">
      <c r="A41" s="24"/>
      <c r="B41" s="7"/>
      <c r="C41" s="96"/>
      <c r="D41" s="55"/>
      <c r="E41" s="97"/>
    </row>
    <row r="42" spans="1:5" x14ac:dyDescent="0.2">
      <c r="A42" s="22" t="s">
        <v>83</v>
      </c>
      <c r="B42" s="7">
        <v>6774</v>
      </c>
      <c r="C42" s="96">
        <v>129</v>
      </c>
      <c r="D42" s="55">
        <v>0</v>
      </c>
      <c r="E42" s="97">
        <v>0</v>
      </c>
    </row>
    <row r="43" spans="1:5" x14ac:dyDescent="0.2">
      <c r="A43" s="22" t="s">
        <v>5</v>
      </c>
      <c r="B43" s="7">
        <v>100429</v>
      </c>
      <c r="C43" s="96">
        <v>3242</v>
      </c>
      <c r="D43" s="55">
        <v>7220</v>
      </c>
      <c r="E43" s="97">
        <v>118</v>
      </c>
    </row>
    <row r="44" spans="1:5" x14ac:dyDescent="0.2">
      <c r="A44" s="22" t="s">
        <v>6</v>
      </c>
      <c r="B44" s="7">
        <v>26803</v>
      </c>
      <c r="C44" s="96">
        <v>942</v>
      </c>
      <c r="D44" s="55">
        <v>2009</v>
      </c>
      <c r="E44" s="97">
        <v>36</v>
      </c>
    </row>
    <row r="45" spans="1:5" x14ac:dyDescent="0.2">
      <c r="A45" s="22" t="s">
        <v>68</v>
      </c>
      <c r="B45" s="7"/>
      <c r="C45" s="96"/>
      <c r="D45" s="55">
        <v>52</v>
      </c>
      <c r="E45" s="97">
        <v>7</v>
      </c>
    </row>
    <row r="46" spans="1:5" x14ac:dyDescent="0.2">
      <c r="A46" s="22" t="s">
        <v>18</v>
      </c>
      <c r="B46" s="78">
        <f>SUM(B42:B45)</f>
        <v>134006</v>
      </c>
      <c r="C46" s="89">
        <f>SUM(C42:C45)</f>
        <v>4313</v>
      </c>
      <c r="D46" s="78">
        <f>SUM(D42:D45)</f>
        <v>9281</v>
      </c>
      <c r="E46" s="90">
        <f>SUM(E42:E45)</f>
        <v>161</v>
      </c>
    </row>
    <row r="47" spans="1:5" x14ac:dyDescent="0.2">
      <c r="A47" s="21"/>
      <c r="B47" s="18"/>
      <c r="C47" s="95"/>
      <c r="D47" s="59"/>
      <c r="E47" s="100"/>
    </row>
    <row r="48" spans="1:5" x14ac:dyDescent="0.2">
      <c r="A48" s="22" t="s">
        <v>84</v>
      </c>
      <c r="B48" s="35">
        <v>7900</v>
      </c>
      <c r="C48" s="97">
        <v>144</v>
      </c>
      <c r="D48" s="35">
        <v>0</v>
      </c>
      <c r="E48" s="101">
        <v>0</v>
      </c>
    </row>
    <row r="49" spans="1:5" x14ac:dyDescent="0.2">
      <c r="A49" s="22" t="s">
        <v>5</v>
      </c>
      <c r="B49" s="35">
        <v>99510</v>
      </c>
      <c r="C49" s="97">
        <v>3276</v>
      </c>
      <c r="D49" s="35">
        <v>7129</v>
      </c>
      <c r="E49" s="101">
        <v>121</v>
      </c>
    </row>
    <row r="50" spans="1:5" x14ac:dyDescent="0.2">
      <c r="A50" s="22" t="s">
        <v>6</v>
      </c>
      <c r="B50" s="35">
        <v>25260</v>
      </c>
      <c r="C50" s="97">
        <v>899</v>
      </c>
      <c r="D50" s="35">
        <v>2301</v>
      </c>
      <c r="E50" s="101">
        <v>42</v>
      </c>
    </row>
    <row r="51" spans="1:5" x14ac:dyDescent="0.2">
      <c r="A51" s="22" t="s">
        <v>68</v>
      </c>
      <c r="B51" s="55"/>
      <c r="C51" s="96"/>
      <c r="D51" s="36">
        <v>47</v>
      </c>
      <c r="E51" s="101">
        <v>5</v>
      </c>
    </row>
    <row r="52" spans="1:5" x14ac:dyDescent="0.2">
      <c r="A52" s="23" t="s">
        <v>18</v>
      </c>
      <c r="B52" s="78">
        <f>SUM(B48:B51)</f>
        <v>132670</v>
      </c>
      <c r="C52" s="89">
        <f>SUM(C48:C51)</f>
        <v>4319</v>
      </c>
      <c r="D52" s="78">
        <f>SUM(D48:D51)</f>
        <v>9477</v>
      </c>
      <c r="E52" s="90">
        <f>SUM(E48:E51)</f>
        <v>168</v>
      </c>
    </row>
    <row r="53" spans="1:5" x14ac:dyDescent="0.2">
      <c r="A53" s="24"/>
      <c r="B53" s="7"/>
      <c r="C53" s="95"/>
      <c r="D53" s="59"/>
      <c r="E53" s="100"/>
    </row>
    <row r="54" spans="1:5" x14ac:dyDescent="0.2">
      <c r="A54" s="22" t="s">
        <v>85</v>
      </c>
      <c r="B54" s="7">
        <v>9036</v>
      </c>
      <c r="C54" s="96">
        <v>145</v>
      </c>
      <c r="D54" s="55">
        <v>0</v>
      </c>
      <c r="E54" s="97">
        <v>0</v>
      </c>
    </row>
    <row r="55" spans="1:5" x14ac:dyDescent="0.2">
      <c r="A55" s="22" t="s">
        <v>5</v>
      </c>
      <c r="B55" s="7">
        <v>101246</v>
      </c>
      <c r="C55" s="96">
        <v>3328</v>
      </c>
      <c r="D55" s="55">
        <v>6354</v>
      </c>
      <c r="E55" s="97">
        <v>107</v>
      </c>
    </row>
    <row r="56" spans="1:5" x14ac:dyDescent="0.2">
      <c r="A56" s="22" t="s">
        <v>6</v>
      </c>
      <c r="B56" s="7">
        <v>24017</v>
      </c>
      <c r="C56" s="96">
        <v>879</v>
      </c>
      <c r="D56" s="55">
        <v>1764</v>
      </c>
      <c r="E56" s="97">
        <v>36</v>
      </c>
    </row>
    <row r="57" spans="1:5" x14ac:dyDescent="0.2">
      <c r="A57" s="22" t="s">
        <v>68</v>
      </c>
      <c r="B57" s="7"/>
      <c r="C57" s="96"/>
      <c r="D57" s="55">
        <v>46</v>
      </c>
      <c r="E57" s="97">
        <v>7</v>
      </c>
    </row>
    <row r="58" spans="1:5" x14ac:dyDescent="0.2">
      <c r="A58" s="22" t="s">
        <v>18</v>
      </c>
      <c r="B58" s="78">
        <f>SUM(B54:B57)</f>
        <v>134299</v>
      </c>
      <c r="C58" s="89">
        <f>SUM(C54:C57)</f>
        <v>4352</v>
      </c>
      <c r="D58" s="78">
        <f>SUM(D54:D57)</f>
        <v>8164</v>
      </c>
      <c r="E58" s="90">
        <f>SUM(E54:E57)</f>
        <v>150</v>
      </c>
    </row>
    <row r="59" spans="1:5" x14ac:dyDescent="0.2">
      <c r="A59" s="21"/>
      <c r="B59" s="18"/>
      <c r="C59" s="95"/>
      <c r="D59" s="59"/>
      <c r="E59" s="100"/>
    </row>
    <row r="60" spans="1:5" x14ac:dyDescent="0.2">
      <c r="A60" s="22" t="s">
        <v>86</v>
      </c>
      <c r="B60" s="7">
        <v>8330</v>
      </c>
      <c r="C60" s="96">
        <v>142</v>
      </c>
      <c r="D60" s="55">
        <v>0</v>
      </c>
      <c r="E60" s="97">
        <v>0</v>
      </c>
    </row>
    <row r="61" spans="1:5" x14ac:dyDescent="0.2">
      <c r="A61" s="22" t="s">
        <v>5</v>
      </c>
      <c r="B61" s="7">
        <v>105144</v>
      </c>
      <c r="C61" s="96">
        <v>3550</v>
      </c>
      <c r="D61" s="55">
        <v>6599</v>
      </c>
      <c r="E61" s="97">
        <v>117</v>
      </c>
    </row>
    <row r="62" spans="1:5" x14ac:dyDescent="0.2">
      <c r="A62" s="22" t="s">
        <v>6</v>
      </c>
      <c r="B62" s="7">
        <v>23033</v>
      </c>
      <c r="C62" s="96">
        <v>857</v>
      </c>
      <c r="D62" s="55">
        <v>1295</v>
      </c>
      <c r="E62" s="97">
        <v>24</v>
      </c>
    </row>
    <row r="63" spans="1:5" x14ac:dyDescent="0.2">
      <c r="A63" s="22" t="s">
        <v>68</v>
      </c>
      <c r="B63" s="7"/>
      <c r="C63" s="96"/>
      <c r="D63" s="55">
        <v>47</v>
      </c>
      <c r="E63" s="97">
        <v>5</v>
      </c>
    </row>
    <row r="64" spans="1:5" x14ac:dyDescent="0.2">
      <c r="A64" s="23" t="s">
        <v>18</v>
      </c>
      <c r="B64" s="78">
        <f>SUM(B60:B63)</f>
        <v>136507</v>
      </c>
      <c r="C64" s="89">
        <f>SUM(C60:C63)</f>
        <v>4549</v>
      </c>
      <c r="D64" s="78">
        <f>SUM(D60:D63)</f>
        <v>7941</v>
      </c>
      <c r="E64" s="90">
        <f>SUM(E60:E63)</f>
        <v>146</v>
      </c>
    </row>
    <row r="65" spans="1:6" x14ac:dyDescent="0.2">
      <c r="A65" s="24"/>
      <c r="B65" s="7"/>
      <c r="C65" s="96"/>
      <c r="D65" s="55"/>
      <c r="E65" s="97"/>
    </row>
    <row r="66" spans="1:6" x14ac:dyDescent="0.2">
      <c r="A66" s="22" t="s">
        <v>87</v>
      </c>
      <c r="B66" s="7">
        <v>8934</v>
      </c>
      <c r="C66" s="96">
        <v>147</v>
      </c>
      <c r="D66" s="55">
        <v>0</v>
      </c>
      <c r="E66" s="97">
        <v>0</v>
      </c>
    </row>
    <row r="67" spans="1:6" x14ac:dyDescent="0.2">
      <c r="A67" s="22" t="s">
        <v>5</v>
      </c>
      <c r="B67" s="7">
        <v>106280</v>
      </c>
      <c r="C67" s="96">
        <v>3616</v>
      </c>
      <c r="D67" s="55">
        <v>6914</v>
      </c>
      <c r="E67" s="97">
        <v>114</v>
      </c>
    </row>
    <row r="68" spans="1:6" x14ac:dyDescent="0.2">
      <c r="A68" s="22" t="s">
        <v>6</v>
      </c>
      <c r="B68" s="7">
        <v>22331</v>
      </c>
      <c r="C68" s="96">
        <v>828</v>
      </c>
      <c r="D68" s="55">
        <v>1214</v>
      </c>
      <c r="E68" s="97">
        <v>24</v>
      </c>
    </row>
    <row r="69" spans="1:6" x14ac:dyDescent="0.2">
      <c r="A69" s="22" t="s">
        <v>68</v>
      </c>
      <c r="B69" s="7"/>
      <c r="C69" s="96"/>
      <c r="D69" s="55">
        <v>91</v>
      </c>
      <c r="E69" s="102">
        <v>10</v>
      </c>
    </row>
    <row r="70" spans="1:6" x14ac:dyDescent="0.2">
      <c r="A70" s="22" t="s">
        <v>18</v>
      </c>
      <c r="B70" s="78">
        <f>SUM(B66:B69)</f>
        <v>137545</v>
      </c>
      <c r="C70" s="89">
        <f>SUM(C66:C69)</f>
        <v>4591</v>
      </c>
      <c r="D70" s="78">
        <f>SUM(D66:D69)</f>
        <v>8219</v>
      </c>
      <c r="E70" s="106">
        <f>SUM(E66:E69)</f>
        <v>148</v>
      </c>
    </row>
    <row r="71" spans="1:6" x14ac:dyDescent="0.2">
      <c r="A71" s="21"/>
      <c r="B71" s="18"/>
      <c r="C71" s="95"/>
      <c r="D71" s="59"/>
      <c r="E71" s="100"/>
    </row>
    <row r="72" spans="1:6" x14ac:dyDescent="0.2">
      <c r="A72" s="22" t="s">
        <v>88</v>
      </c>
      <c r="B72" s="7">
        <v>9636</v>
      </c>
      <c r="C72" s="96">
        <v>155</v>
      </c>
      <c r="D72" s="55">
        <v>0</v>
      </c>
      <c r="E72" s="97">
        <v>0</v>
      </c>
    </row>
    <row r="73" spans="1:6" x14ac:dyDescent="0.2">
      <c r="A73" s="22" t="s">
        <v>5</v>
      </c>
      <c r="B73" s="7">
        <v>107163</v>
      </c>
      <c r="C73" s="96">
        <v>3621</v>
      </c>
      <c r="D73" s="55">
        <v>7401</v>
      </c>
      <c r="E73" s="97">
        <v>124</v>
      </c>
    </row>
    <row r="74" spans="1:6" x14ac:dyDescent="0.2">
      <c r="A74" s="22" t="s">
        <v>6</v>
      </c>
      <c r="B74" s="7">
        <v>21563</v>
      </c>
      <c r="C74" s="96">
        <v>808</v>
      </c>
      <c r="D74" s="55">
        <v>1581</v>
      </c>
      <c r="E74" s="97">
        <v>29</v>
      </c>
    </row>
    <row r="75" spans="1:6" x14ac:dyDescent="0.2">
      <c r="A75" s="22" t="s">
        <v>68</v>
      </c>
      <c r="B75" s="7"/>
      <c r="C75" s="96"/>
      <c r="D75" s="55">
        <v>36</v>
      </c>
      <c r="E75" s="97">
        <v>6</v>
      </c>
    </row>
    <row r="76" spans="1:6" x14ac:dyDescent="0.2">
      <c r="A76" s="23" t="s">
        <v>18</v>
      </c>
      <c r="B76" s="78">
        <f>SUM(B72:B75)</f>
        <v>138362</v>
      </c>
      <c r="C76" s="89">
        <f>SUM(C72:C75)</f>
        <v>4584</v>
      </c>
      <c r="D76" s="78">
        <f>SUM(D72:D75)</f>
        <v>9018</v>
      </c>
      <c r="E76" s="90">
        <f>SUM(E72:E75)</f>
        <v>159</v>
      </c>
    </row>
    <row r="77" spans="1:6" x14ac:dyDescent="0.2">
      <c r="A77" s="6"/>
      <c r="B77" s="7"/>
      <c r="C77" s="98"/>
      <c r="D77" s="7"/>
      <c r="E77" s="98"/>
      <c r="F77" s="84"/>
    </row>
    <row r="78" spans="1:6" x14ac:dyDescent="0.2">
      <c r="A78" s="25" t="s">
        <v>18</v>
      </c>
      <c r="B78" s="29">
        <f>B9+B15+B21+B27+B33+B40+B46+B52+B58+B64+B70+B76</f>
        <v>1605294</v>
      </c>
      <c r="C78" s="90">
        <f>C9+C15+C21+C27+C33+C40+C46+C52+C58+C64+C70+C76</f>
        <v>52387</v>
      </c>
      <c r="D78" s="29">
        <f>D9+D15+D21+D27+D33+D40+D46+D52+D58+D64+D70+D76</f>
        <v>103598</v>
      </c>
      <c r="E78" s="90">
        <f>E9+E15+E21+E27+E33+E40+E46+E52+E58+E64+E70+E76</f>
        <v>1819</v>
      </c>
    </row>
    <row r="79" spans="1:6" x14ac:dyDescent="0.2">
      <c r="A79" s="2"/>
      <c r="B79" s="4"/>
      <c r="D79" s="4"/>
    </row>
    <row r="81" spans="1:1" x14ac:dyDescent="0.2">
      <c r="A81" s="70" t="s">
        <v>54</v>
      </c>
    </row>
  </sheetData>
  <phoneticPr fontId="7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27" workbookViewId="0">
      <selection activeCell="H61" sqref="H61"/>
    </sheetView>
  </sheetViews>
  <sheetFormatPr defaultRowHeight="12.75" x14ac:dyDescent="0.2"/>
  <cols>
    <col min="1" max="1" width="13.85546875" customWidth="1"/>
    <col min="2" max="2" width="12.5703125" customWidth="1"/>
    <col min="3" max="3" width="9.5703125" customWidth="1"/>
    <col min="4" max="4" width="12.5703125" customWidth="1"/>
    <col min="5" max="5" width="9.5703125" customWidth="1"/>
  </cols>
  <sheetData>
    <row r="1" spans="1:6" ht="15.75" x14ac:dyDescent="0.25">
      <c r="A1" s="85" t="s">
        <v>0</v>
      </c>
      <c r="B1" s="87"/>
      <c r="C1" s="88"/>
      <c r="D1" s="87"/>
      <c r="E1" s="86" t="s">
        <v>73</v>
      </c>
    </row>
    <row r="2" spans="1:6" x14ac:dyDescent="0.2">
      <c r="A2" s="2"/>
      <c r="B2" s="4"/>
      <c r="C2" s="5"/>
      <c r="D2" s="4"/>
    </row>
    <row r="3" spans="1:6" x14ac:dyDescent="0.2">
      <c r="A3" s="14"/>
      <c r="B3" s="61" t="s">
        <v>1</v>
      </c>
      <c r="C3" s="75" t="s">
        <v>19</v>
      </c>
      <c r="D3" s="76" t="s">
        <v>2</v>
      </c>
      <c r="E3" s="77" t="s">
        <v>19</v>
      </c>
      <c r="F3" s="3"/>
    </row>
    <row r="4" spans="1:6" x14ac:dyDescent="0.2">
      <c r="A4" s="21" t="s">
        <v>74</v>
      </c>
      <c r="B4" s="18"/>
      <c r="C4" s="69"/>
      <c r="D4" s="59"/>
      <c r="E4" s="53"/>
    </row>
    <row r="5" spans="1:6" x14ac:dyDescent="0.2">
      <c r="A5" s="22" t="s">
        <v>4</v>
      </c>
      <c r="B5" s="7">
        <v>7852</v>
      </c>
      <c r="C5" s="67">
        <v>138</v>
      </c>
      <c r="D5" s="55">
        <v>173</v>
      </c>
      <c r="E5" s="46">
        <v>3</v>
      </c>
    </row>
    <row r="6" spans="1:6" x14ac:dyDescent="0.2">
      <c r="A6" s="22" t="s">
        <v>5</v>
      </c>
      <c r="B6" s="7">
        <v>78847</v>
      </c>
      <c r="C6" s="67">
        <v>2516</v>
      </c>
      <c r="D6" s="55">
        <v>3200</v>
      </c>
      <c r="E6" s="46">
        <v>58</v>
      </c>
    </row>
    <row r="7" spans="1:6" x14ac:dyDescent="0.2">
      <c r="A7" s="22" t="s">
        <v>6</v>
      </c>
      <c r="B7" s="7">
        <v>26845</v>
      </c>
      <c r="C7" s="67">
        <v>933</v>
      </c>
      <c r="D7" s="55">
        <v>2542</v>
      </c>
      <c r="E7" s="46">
        <v>47</v>
      </c>
    </row>
    <row r="8" spans="1:6" x14ac:dyDescent="0.2">
      <c r="A8" s="22" t="s">
        <v>68</v>
      </c>
      <c r="B8" s="7"/>
      <c r="C8" s="67"/>
      <c r="D8" s="55">
        <v>6</v>
      </c>
      <c r="E8" s="46">
        <v>1</v>
      </c>
    </row>
    <row r="9" spans="1:6" x14ac:dyDescent="0.2">
      <c r="A9" s="23" t="s">
        <v>18</v>
      </c>
      <c r="B9" s="78">
        <f>SUM(B5:B8)</f>
        <v>113544</v>
      </c>
      <c r="C9" s="79">
        <f>SUM(C5:C8)</f>
        <v>3587</v>
      </c>
      <c r="D9" s="78">
        <f>SUM(D5:D8)</f>
        <v>5921</v>
      </c>
      <c r="E9" s="41">
        <f>SUM(E5:E8)</f>
        <v>109</v>
      </c>
    </row>
    <row r="10" spans="1:6" x14ac:dyDescent="0.2">
      <c r="A10" s="24" t="s">
        <v>7</v>
      </c>
      <c r="B10" s="7"/>
      <c r="C10" s="67"/>
      <c r="D10" s="55"/>
      <c r="E10" s="46"/>
    </row>
    <row r="11" spans="1:6" x14ac:dyDescent="0.2">
      <c r="A11" s="22" t="s">
        <v>4</v>
      </c>
      <c r="B11" s="35">
        <v>7685</v>
      </c>
      <c r="C11" s="45">
        <v>140</v>
      </c>
      <c r="D11" s="35">
        <v>141</v>
      </c>
      <c r="E11" s="9">
        <v>2</v>
      </c>
    </row>
    <row r="12" spans="1:6" x14ac:dyDescent="0.2">
      <c r="A12" s="22" t="s">
        <v>5</v>
      </c>
      <c r="B12" s="35">
        <v>78199</v>
      </c>
      <c r="C12" s="45">
        <v>2562</v>
      </c>
      <c r="D12" s="35">
        <v>3815</v>
      </c>
      <c r="E12" s="9">
        <v>65</v>
      </c>
    </row>
    <row r="13" spans="1:6" x14ac:dyDescent="0.2">
      <c r="A13" s="22" t="s">
        <v>6</v>
      </c>
      <c r="B13" s="35">
        <v>29261</v>
      </c>
      <c r="C13" s="45">
        <v>928</v>
      </c>
      <c r="D13" s="35">
        <v>2461</v>
      </c>
      <c r="E13" s="9">
        <v>42</v>
      </c>
    </row>
    <row r="14" spans="1:6" x14ac:dyDescent="0.2">
      <c r="A14" s="22" t="s">
        <v>68</v>
      </c>
      <c r="B14" s="55"/>
      <c r="C14" s="67"/>
      <c r="D14" s="36">
        <v>34</v>
      </c>
      <c r="E14" s="9">
        <v>5</v>
      </c>
    </row>
    <row r="15" spans="1:6" x14ac:dyDescent="0.2">
      <c r="A15" s="22" t="s">
        <v>18</v>
      </c>
      <c r="B15" s="78">
        <f>SUM(B11:B14)</f>
        <v>115145</v>
      </c>
      <c r="C15" s="79">
        <f>SUM(C11:C14)</f>
        <v>3630</v>
      </c>
      <c r="D15" s="78">
        <f>SUM(D11:D14)</f>
        <v>6451</v>
      </c>
      <c r="E15" s="41">
        <f>SUM(E11:E14)</f>
        <v>114</v>
      </c>
    </row>
    <row r="16" spans="1:6" x14ac:dyDescent="0.2">
      <c r="A16" s="21" t="s">
        <v>8</v>
      </c>
      <c r="B16" s="18"/>
      <c r="C16" s="69"/>
      <c r="D16" s="59"/>
      <c r="E16" s="53"/>
    </row>
    <row r="17" spans="1:5" x14ac:dyDescent="0.2">
      <c r="A17" s="22" t="s">
        <v>4</v>
      </c>
      <c r="B17" s="7">
        <v>7354</v>
      </c>
      <c r="C17" s="67">
        <v>138</v>
      </c>
      <c r="D17" s="55">
        <v>0</v>
      </c>
      <c r="E17" s="46">
        <v>0</v>
      </c>
    </row>
    <row r="18" spans="1:5" x14ac:dyDescent="0.2">
      <c r="A18" s="22" t="s">
        <v>5</v>
      </c>
      <c r="B18" s="7">
        <v>78867</v>
      </c>
      <c r="C18" s="67">
        <v>2604</v>
      </c>
      <c r="D18" s="55">
        <v>4680</v>
      </c>
      <c r="E18" s="46">
        <v>77</v>
      </c>
    </row>
    <row r="19" spans="1:5" x14ac:dyDescent="0.2">
      <c r="A19" s="22" t="s">
        <v>6</v>
      </c>
      <c r="B19" s="7">
        <v>28935</v>
      </c>
      <c r="C19" s="67">
        <v>953</v>
      </c>
      <c r="D19" s="55">
        <v>2498</v>
      </c>
      <c r="E19" s="46">
        <v>46</v>
      </c>
    </row>
    <row r="20" spans="1:5" x14ac:dyDescent="0.2">
      <c r="A20" s="22" t="s">
        <v>68</v>
      </c>
      <c r="B20" s="7"/>
      <c r="C20" s="67"/>
      <c r="D20" s="55">
        <v>28</v>
      </c>
      <c r="E20" s="46">
        <v>4</v>
      </c>
    </row>
    <row r="21" spans="1:5" x14ac:dyDescent="0.2">
      <c r="A21" s="23" t="s">
        <v>18</v>
      </c>
      <c r="B21" s="78">
        <f>SUM(B17:B19)</f>
        <v>115156</v>
      </c>
      <c r="C21" s="79">
        <f>SUM(C17:C19)</f>
        <v>3695</v>
      </c>
      <c r="D21" s="78">
        <f>SUM(D17:D20)</f>
        <v>7206</v>
      </c>
      <c r="E21" s="81">
        <f>SUM(E17:E20)</f>
        <v>127</v>
      </c>
    </row>
    <row r="22" spans="1:5" x14ac:dyDescent="0.2">
      <c r="A22" s="24" t="s">
        <v>9</v>
      </c>
      <c r="B22" s="7"/>
      <c r="C22" s="67"/>
      <c r="D22" s="55"/>
      <c r="E22" s="46"/>
    </row>
    <row r="23" spans="1:5" x14ac:dyDescent="0.2">
      <c r="A23" s="22" t="s">
        <v>4</v>
      </c>
      <c r="B23" s="7">
        <v>7062</v>
      </c>
      <c r="C23" s="96">
        <v>128</v>
      </c>
      <c r="D23" s="55">
        <v>75</v>
      </c>
      <c r="E23" s="97">
        <v>1</v>
      </c>
    </row>
    <row r="24" spans="1:5" x14ac:dyDescent="0.2">
      <c r="A24" s="22" t="s">
        <v>5</v>
      </c>
      <c r="B24" s="7">
        <v>82609</v>
      </c>
      <c r="C24" s="96">
        <v>2698</v>
      </c>
      <c r="D24" s="55">
        <v>5260</v>
      </c>
      <c r="E24" s="97">
        <v>86</v>
      </c>
    </row>
    <row r="25" spans="1:5" x14ac:dyDescent="0.2">
      <c r="A25" s="22" t="s">
        <v>6</v>
      </c>
      <c r="B25" s="7">
        <v>27974</v>
      </c>
      <c r="C25" s="96">
        <v>953</v>
      </c>
      <c r="D25" s="55">
        <v>1774</v>
      </c>
      <c r="E25" s="97">
        <v>33</v>
      </c>
    </row>
    <row r="26" spans="1:5" x14ac:dyDescent="0.2">
      <c r="A26" s="22" t="s">
        <v>68</v>
      </c>
      <c r="B26" s="7"/>
      <c r="C26" s="96"/>
      <c r="D26" s="55">
        <v>42</v>
      </c>
      <c r="E26" s="97">
        <v>7</v>
      </c>
    </row>
    <row r="27" spans="1:5" x14ac:dyDescent="0.2">
      <c r="A27" s="22" t="s">
        <v>18</v>
      </c>
      <c r="B27" s="78">
        <f>SUM(B23:B26)</f>
        <v>117645</v>
      </c>
      <c r="C27" s="79">
        <f>SUM(C23:C25)</f>
        <v>3779</v>
      </c>
      <c r="D27" s="78">
        <f>SUM(D23:D26)</f>
        <v>7151</v>
      </c>
      <c r="E27" s="41">
        <f>SUM(E23:E26)</f>
        <v>127</v>
      </c>
    </row>
    <row r="28" spans="1:5" x14ac:dyDescent="0.2">
      <c r="A28" s="21" t="s">
        <v>10</v>
      </c>
      <c r="B28" s="18"/>
      <c r="C28" s="69"/>
      <c r="D28" s="59"/>
      <c r="E28" s="53"/>
    </row>
    <row r="29" spans="1:5" x14ac:dyDescent="0.2">
      <c r="A29" s="22" t="s">
        <v>4</v>
      </c>
      <c r="B29" s="7">
        <v>6827</v>
      </c>
      <c r="C29" s="67">
        <v>127</v>
      </c>
      <c r="D29" s="55">
        <v>185</v>
      </c>
      <c r="E29" s="46">
        <v>3</v>
      </c>
    </row>
    <row r="30" spans="1:5" x14ac:dyDescent="0.2">
      <c r="A30" s="22" t="s">
        <v>5</v>
      </c>
      <c r="B30" s="7">
        <v>87976</v>
      </c>
      <c r="C30" s="67">
        <v>2853</v>
      </c>
      <c r="D30" s="55">
        <v>4816</v>
      </c>
      <c r="E30" s="46">
        <v>80</v>
      </c>
    </row>
    <row r="31" spans="1:5" x14ac:dyDescent="0.2">
      <c r="A31" s="22" t="s">
        <v>6</v>
      </c>
      <c r="B31" s="7">
        <v>27749</v>
      </c>
      <c r="C31" s="67">
        <v>951</v>
      </c>
      <c r="D31" s="55">
        <v>1697</v>
      </c>
      <c r="E31" s="46">
        <v>29</v>
      </c>
    </row>
    <row r="32" spans="1:5" x14ac:dyDescent="0.2">
      <c r="A32" s="22" t="s">
        <v>68</v>
      </c>
      <c r="B32" s="7"/>
      <c r="C32" s="67"/>
      <c r="D32" s="55">
        <v>44</v>
      </c>
      <c r="E32" s="83">
        <v>5</v>
      </c>
    </row>
    <row r="33" spans="1:8" x14ac:dyDescent="0.2">
      <c r="A33" s="23" t="s">
        <v>18</v>
      </c>
      <c r="B33" s="78">
        <f>SUM(B29:B32)</f>
        <v>122552</v>
      </c>
      <c r="C33" s="79">
        <f>SUM(C29:C32)</f>
        <v>3931</v>
      </c>
      <c r="D33" s="78">
        <f>SUM(D29:D32)</f>
        <v>6742</v>
      </c>
      <c r="E33" s="41">
        <f>SUM(E29:E32)</f>
        <v>117</v>
      </c>
    </row>
    <row r="34" spans="1:8" x14ac:dyDescent="0.2">
      <c r="A34" s="21" t="s">
        <v>11</v>
      </c>
      <c r="B34" s="18"/>
      <c r="C34" s="69"/>
      <c r="D34" s="59"/>
      <c r="E34" s="53"/>
    </row>
    <row r="35" spans="1:8" x14ac:dyDescent="0.2">
      <c r="A35" s="22" t="s">
        <v>4</v>
      </c>
      <c r="B35" s="7">
        <v>7687</v>
      </c>
      <c r="C35" s="67">
        <v>129</v>
      </c>
      <c r="D35" s="55">
        <v>150</v>
      </c>
      <c r="E35" s="46">
        <v>2</v>
      </c>
    </row>
    <row r="36" spans="1:8" x14ac:dyDescent="0.2">
      <c r="A36" s="22" t="s">
        <v>5</v>
      </c>
      <c r="B36" s="7">
        <v>91696</v>
      </c>
      <c r="C36" s="67">
        <v>2982</v>
      </c>
      <c r="D36" s="55">
        <v>5532</v>
      </c>
      <c r="E36" s="46">
        <v>90</v>
      </c>
    </row>
    <row r="37" spans="1:8" x14ac:dyDescent="0.2">
      <c r="A37" s="22" t="s">
        <v>6</v>
      </c>
      <c r="B37" s="7">
        <v>33865</v>
      </c>
      <c r="C37" s="67">
        <v>1094</v>
      </c>
      <c r="D37" s="55">
        <v>1833</v>
      </c>
      <c r="E37" s="46">
        <v>34</v>
      </c>
    </row>
    <row r="38" spans="1:8" x14ac:dyDescent="0.2">
      <c r="A38" s="22" t="s">
        <v>68</v>
      </c>
      <c r="B38" s="7"/>
      <c r="C38" s="67"/>
      <c r="D38" s="55">
        <v>102</v>
      </c>
      <c r="E38" s="46">
        <v>8</v>
      </c>
    </row>
    <row r="39" spans="1:8" x14ac:dyDescent="0.2">
      <c r="A39" s="23" t="s">
        <v>18</v>
      </c>
      <c r="B39" s="78">
        <f>SUM(B35:B37)</f>
        <v>133248</v>
      </c>
      <c r="C39" s="79">
        <f>SUM(C35:C37)</f>
        <v>4205</v>
      </c>
      <c r="D39" s="78">
        <f>SUM(D35:D38)</f>
        <v>7617</v>
      </c>
      <c r="E39" s="41">
        <f>SUM(E35:E38)</f>
        <v>134</v>
      </c>
      <c r="H39" s="84"/>
    </row>
    <row r="40" spans="1:8" x14ac:dyDescent="0.2">
      <c r="A40" s="24" t="s">
        <v>75</v>
      </c>
      <c r="B40" s="7"/>
      <c r="C40" s="67"/>
      <c r="D40" s="55"/>
      <c r="E40" s="46"/>
    </row>
    <row r="41" spans="1:8" x14ac:dyDescent="0.2">
      <c r="A41" s="22" t="s">
        <v>4</v>
      </c>
      <c r="B41" s="7">
        <v>7632</v>
      </c>
      <c r="C41" s="67">
        <v>129</v>
      </c>
      <c r="D41" s="55">
        <v>150</v>
      </c>
      <c r="E41" s="46">
        <v>2</v>
      </c>
    </row>
    <row r="42" spans="1:8" x14ac:dyDescent="0.2">
      <c r="A42" s="22" t="s">
        <v>5</v>
      </c>
      <c r="B42" s="7">
        <v>92401</v>
      </c>
      <c r="C42" s="67">
        <v>3043</v>
      </c>
      <c r="D42" s="55">
        <v>5640</v>
      </c>
      <c r="E42" s="46">
        <v>96</v>
      </c>
    </row>
    <row r="43" spans="1:8" x14ac:dyDescent="0.2">
      <c r="A43" s="22" t="s">
        <v>6</v>
      </c>
      <c r="B43" s="7">
        <v>32901</v>
      </c>
      <c r="C43" s="67">
        <v>1149</v>
      </c>
      <c r="D43" s="55">
        <v>2057</v>
      </c>
      <c r="E43" s="46">
        <v>38</v>
      </c>
    </row>
    <row r="44" spans="1:8" x14ac:dyDescent="0.2">
      <c r="A44" s="22" t="s">
        <v>68</v>
      </c>
      <c r="B44" s="7"/>
      <c r="C44" s="67"/>
      <c r="D44" s="55">
        <v>98</v>
      </c>
      <c r="E44" s="46">
        <v>10</v>
      </c>
    </row>
    <row r="45" spans="1:8" x14ac:dyDescent="0.2">
      <c r="A45" s="22" t="s">
        <v>18</v>
      </c>
      <c r="B45" s="78">
        <f>SUM(B41:B44)</f>
        <v>132934</v>
      </c>
      <c r="C45" s="79">
        <f>SUM(C41:C44)</f>
        <v>4321</v>
      </c>
      <c r="D45" s="78">
        <f>SUM(D41:D44)</f>
        <v>7945</v>
      </c>
      <c r="E45" s="81">
        <f>SUM(E41:E44)</f>
        <v>146</v>
      </c>
    </row>
    <row r="46" spans="1:8" x14ac:dyDescent="0.2">
      <c r="A46" s="21" t="s">
        <v>13</v>
      </c>
      <c r="B46" s="18"/>
      <c r="C46" s="69"/>
      <c r="D46" s="59"/>
      <c r="E46" s="53"/>
    </row>
    <row r="47" spans="1:8" x14ac:dyDescent="0.2">
      <c r="A47" s="22" t="s">
        <v>4</v>
      </c>
      <c r="B47" s="35">
        <v>6862</v>
      </c>
      <c r="C47" s="45">
        <v>127</v>
      </c>
      <c r="D47" s="35">
        <v>225</v>
      </c>
      <c r="E47" s="10">
        <v>3</v>
      </c>
    </row>
    <row r="48" spans="1:8" x14ac:dyDescent="0.2">
      <c r="A48" s="22" t="s">
        <v>5</v>
      </c>
      <c r="B48" s="35">
        <v>92962</v>
      </c>
      <c r="C48" s="45">
        <v>3044</v>
      </c>
      <c r="D48" s="35">
        <v>5982</v>
      </c>
      <c r="E48" s="10">
        <v>98</v>
      </c>
    </row>
    <row r="49" spans="1:5" x14ac:dyDescent="0.2">
      <c r="A49" s="22" t="s">
        <v>6</v>
      </c>
      <c r="B49" s="35">
        <v>34157</v>
      </c>
      <c r="C49" s="45">
        <v>1106</v>
      </c>
      <c r="D49" s="35">
        <v>1879</v>
      </c>
      <c r="E49" s="10">
        <v>30</v>
      </c>
    </row>
    <row r="50" spans="1:5" x14ac:dyDescent="0.2">
      <c r="A50" s="22" t="s">
        <v>68</v>
      </c>
      <c r="B50" s="55"/>
      <c r="C50" s="67"/>
      <c r="D50" s="36">
        <v>80</v>
      </c>
      <c r="E50" s="10">
        <v>5</v>
      </c>
    </row>
    <row r="51" spans="1:5" x14ac:dyDescent="0.2">
      <c r="A51" s="23" t="s">
        <v>18</v>
      </c>
      <c r="B51" s="78">
        <f>SUM(B47:B50)</f>
        <v>133981</v>
      </c>
      <c r="C51" s="79">
        <f>SUM(C47:C50)</f>
        <v>4277</v>
      </c>
      <c r="D51" s="78">
        <f>SUM(D47:D50)</f>
        <v>8166</v>
      </c>
      <c r="E51" s="41">
        <f>SUM(E47:E50)</f>
        <v>136</v>
      </c>
    </row>
    <row r="52" spans="1:5" x14ac:dyDescent="0.2">
      <c r="A52" s="24" t="s">
        <v>14</v>
      </c>
      <c r="B52" s="7"/>
      <c r="C52" s="69"/>
      <c r="D52" s="59"/>
      <c r="E52" s="47"/>
    </row>
    <row r="53" spans="1:5" x14ac:dyDescent="0.2">
      <c r="A53" s="22" t="s">
        <v>4</v>
      </c>
      <c r="B53" s="35">
        <v>8318</v>
      </c>
      <c r="C53" s="45">
        <v>137</v>
      </c>
      <c r="D53" s="35">
        <v>150</v>
      </c>
      <c r="E53" s="10">
        <v>2</v>
      </c>
    </row>
    <row r="54" spans="1:5" x14ac:dyDescent="0.2">
      <c r="A54" s="22" t="s">
        <v>5</v>
      </c>
      <c r="B54" s="35">
        <v>95086</v>
      </c>
      <c r="C54" s="45">
        <v>3097</v>
      </c>
      <c r="D54" s="35">
        <v>6393</v>
      </c>
      <c r="E54" s="10">
        <v>105</v>
      </c>
    </row>
    <row r="55" spans="1:5" x14ac:dyDescent="0.2">
      <c r="A55" s="22" t="s">
        <v>6</v>
      </c>
      <c r="B55" s="35">
        <v>30986</v>
      </c>
      <c r="C55" s="45">
        <v>1072</v>
      </c>
      <c r="D55" s="35">
        <v>1718</v>
      </c>
      <c r="E55" s="10">
        <v>31</v>
      </c>
    </row>
    <row r="56" spans="1:5" x14ac:dyDescent="0.2">
      <c r="A56" s="22" t="s">
        <v>68</v>
      </c>
      <c r="B56" s="7"/>
      <c r="C56" s="67"/>
      <c r="D56" s="55">
        <v>6</v>
      </c>
      <c r="E56" s="80">
        <v>1</v>
      </c>
    </row>
    <row r="57" spans="1:5" x14ac:dyDescent="0.2">
      <c r="A57" s="22" t="s">
        <v>18</v>
      </c>
      <c r="B57" s="78">
        <f>SUM(B53:B56)</f>
        <v>134390</v>
      </c>
      <c r="C57" s="79">
        <f>SUM(C53:C56)</f>
        <v>4306</v>
      </c>
      <c r="D57" s="78">
        <f>SUM(D53:D56)</f>
        <v>8267</v>
      </c>
      <c r="E57" s="41">
        <f>SUM(E53:E56)</f>
        <v>139</v>
      </c>
    </row>
    <row r="58" spans="1:5" x14ac:dyDescent="0.2">
      <c r="A58" s="21" t="s">
        <v>15</v>
      </c>
      <c r="B58" s="18"/>
      <c r="C58" s="69"/>
      <c r="D58" s="59"/>
      <c r="E58" s="47"/>
    </row>
    <row r="59" spans="1:5" x14ac:dyDescent="0.2">
      <c r="A59" s="22" t="s">
        <v>4</v>
      </c>
      <c r="B59" s="7">
        <v>7130</v>
      </c>
      <c r="C59" s="67">
        <v>121</v>
      </c>
      <c r="D59" s="55">
        <v>102</v>
      </c>
      <c r="E59" s="45">
        <v>2</v>
      </c>
    </row>
    <row r="60" spans="1:5" x14ac:dyDescent="0.2">
      <c r="A60" s="22" t="s">
        <v>5</v>
      </c>
      <c r="B60" s="7">
        <v>95499</v>
      </c>
      <c r="C60" s="67">
        <v>3138</v>
      </c>
      <c r="D60" s="55">
        <v>7280</v>
      </c>
      <c r="E60" s="45">
        <v>119</v>
      </c>
    </row>
    <row r="61" spans="1:5" x14ac:dyDescent="0.2">
      <c r="A61" s="22" t="s">
        <v>6</v>
      </c>
      <c r="B61" s="7">
        <v>28673</v>
      </c>
      <c r="C61" s="67">
        <v>1021</v>
      </c>
      <c r="D61" s="55">
        <v>1632</v>
      </c>
      <c r="E61" s="45">
        <v>27</v>
      </c>
    </row>
    <row r="62" spans="1:5" x14ac:dyDescent="0.2">
      <c r="A62" s="22" t="s">
        <v>68</v>
      </c>
      <c r="B62" s="7"/>
      <c r="C62" s="67"/>
      <c r="D62" s="55">
        <v>18</v>
      </c>
      <c r="E62" s="45">
        <v>3</v>
      </c>
    </row>
    <row r="63" spans="1:5" x14ac:dyDescent="0.2">
      <c r="A63" s="23" t="s">
        <v>18</v>
      </c>
      <c r="B63" s="78">
        <f>SUM(B59:B62)</f>
        <v>131302</v>
      </c>
      <c r="C63" s="104">
        <f>SUM(C59:C62)</f>
        <v>4280</v>
      </c>
      <c r="D63" s="78">
        <f>SUM(D59:D62)</f>
        <v>9032</v>
      </c>
      <c r="E63" s="41">
        <f>SUM(E59:E62)</f>
        <v>151</v>
      </c>
    </row>
    <row r="64" spans="1:5" x14ac:dyDescent="0.2">
      <c r="A64" s="24" t="s">
        <v>16</v>
      </c>
      <c r="B64" s="7"/>
      <c r="C64" s="67"/>
      <c r="D64" s="55"/>
      <c r="E64" s="46"/>
    </row>
    <row r="65" spans="1:5" x14ac:dyDescent="0.2">
      <c r="A65" s="22" t="s">
        <v>4</v>
      </c>
      <c r="B65" s="35">
        <v>6617</v>
      </c>
      <c r="C65" s="45">
        <v>128</v>
      </c>
      <c r="D65" s="35">
        <v>0</v>
      </c>
      <c r="E65" s="10">
        <v>0</v>
      </c>
    </row>
    <row r="66" spans="1:5" x14ac:dyDescent="0.2">
      <c r="A66" s="22" t="s">
        <v>5</v>
      </c>
      <c r="B66" s="35">
        <v>94684</v>
      </c>
      <c r="C66" s="45">
        <v>3128</v>
      </c>
      <c r="D66" s="35">
        <v>7332</v>
      </c>
      <c r="E66" s="10">
        <v>119</v>
      </c>
    </row>
    <row r="67" spans="1:5" x14ac:dyDescent="0.2">
      <c r="A67" s="22" t="s">
        <v>6</v>
      </c>
      <c r="B67" s="35">
        <v>28011</v>
      </c>
      <c r="C67" s="45">
        <v>975</v>
      </c>
      <c r="D67" s="35">
        <v>1812</v>
      </c>
      <c r="E67" s="10">
        <v>32</v>
      </c>
    </row>
    <row r="68" spans="1:5" x14ac:dyDescent="0.2">
      <c r="A68" s="22" t="s">
        <v>68</v>
      </c>
      <c r="B68" s="7"/>
      <c r="C68" s="67"/>
      <c r="D68" s="55">
        <v>59</v>
      </c>
      <c r="E68" s="80">
        <v>7</v>
      </c>
    </row>
    <row r="69" spans="1:5" x14ac:dyDescent="0.2">
      <c r="A69" s="22" t="s">
        <v>18</v>
      </c>
      <c r="B69" s="78">
        <f>SUM(B65:B68)</f>
        <v>129312</v>
      </c>
      <c r="C69" s="79">
        <f>SUM(C65:C68)</f>
        <v>4231</v>
      </c>
      <c r="D69" s="78">
        <f>SUM(D65:D68)</f>
        <v>9203</v>
      </c>
      <c r="E69" s="41">
        <f>SUM(E65:E68)</f>
        <v>158</v>
      </c>
    </row>
    <row r="70" spans="1:5" x14ac:dyDescent="0.2">
      <c r="A70" s="21" t="s">
        <v>17</v>
      </c>
      <c r="B70" s="18"/>
      <c r="C70" s="69"/>
      <c r="D70" s="59"/>
      <c r="E70" s="53"/>
    </row>
    <row r="71" spans="1:5" x14ac:dyDescent="0.2">
      <c r="A71" s="22" t="s">
        <v>4</v>
      </c>
      <c r="B71" s="7">
        <v>6663</v>
      </c>
      <c r="C71" s="67">
        <v>127</v>
      </c>
      <c r="D71" s="55">
        <v>0</v>
      </c>
      <c r="E71" s="46">
        <v>0</v>
      </c>
    </row>
    <row r="72" spans="1:5" x14ac:dyDescent="0.2">
      <c r="A72" s="22" t="s">
        <v>5</v>
      </c>
      <c r="B72" s="7">
        <v>97076</v>
      </c>
      <c r="C72" s="67">
        <v>3194</v>
      </c>
      <c r="D72" s="55">
        <v>7188</v>
      </c>
      <c r="E72" s="46">
        <v>119</v>
      </c>
    </row>
    <row r="73" spans="1:5" x14ac:dyDescent="0.2">
      <c r="A73" s="22" t="s">
        <v>6</v>
      </c>
      <c r="B73" s="7">
        <v>26247</v>
      </c>
      <c r="C73" s="67">
        <v>943</v>
      </c>
      <c r="D73" s="55">
        <v>1585</v>
      </c>
      <c r="E73" s="46">
        <v>27</v>
      </c>
    </row>
    <row r="74" spans="1:5" x14ac:dyDescent="0.2">
      <c r="A74" s="22" t="s">
        <v>68</v>
      </c>
      <c r="B74" s="7"/>
      <c r="C74" s="67"/>
      <c r="D74" s="55">
        <v>112</v>
      </c>
      <c r="E74" s="46">
        <v>11</v>
      </c>
    </row>
    <row r="75" spans="1:5" x14ac:dyDescent="0.2">
      <c r="A75" s="23" t="s">
        <v>18</v>
      </c>
      <c r="B75" s="78">
        <f>SUM(B71:B74)</f>
        <v>129986</v>
      </c>
      <c r="C75" s="79">
        <f>SUM(C71:C74)</f>
        <v>4264</v>
      </c>
      <c r="D75" s="78">
        <f>SUM(D71:D74)</f>
        <v>8885</v>
      </c>
      <c r="E75" s="41">
        <f>SUM(E71:E74)</f>
        <v>157</v>
      </c>
    </row>
    <row r="76" spans="1:5" x14ac:dyDescent="0.2">
      <c r="A76" s="6"/>
      <c r="B76" s="7"/>
      <c r="C76" s="8"/>
      <c r="D76" s="7"/>
      <c r="E76" s="9"/>
    </row>
    <row r="77" spans="1:5" x14ac:dyDescent="0.2">
      <c r="A77" s="25" t="s">
        <v>18</v>
      </c>
      <c r="B77" s="29">
        <f>B9+B15+B21+B27+B33+B39+B45+B51+B57+B63+B69+B75</f>
        <v>1509195</v>
      </c>
      <c r="C77" s="41">
        <f>C9+C15+C21+C27+C33+C39+C45+C51+C57+C63+C69+C75</f>
        <v>48506</v>
      </c>
      <c r="D77" s="29">
        <f>D9+D15+D21+D27+D33+D39+D45+D51+D57+D63+D69+D75</f>
        <v>92586</v>
      </c>
      <c r="E77" s="41">
        <f>E9+E15+E21+E27+E33+E39+E45+E51+E57+E63+E69+E75</f>
        <v>1615</v>
      </c>
    </row>
    <row r="78" spans="1:5" x14ac:dyDescent="0.2">
      <c r="A78" s="2"/>
      <c r="B78" s="4"/>
      <c r="C78" s="5"/>
      <c r="D78" s="4"/>
    </row>
    <row r="80" spans="1:5" x14ac:dyDescent="0.2">
      <c r="A80" s="70" t="s">
        <v>54</v>
      </c>
    </row>
  </sheetData>
  <phoneticPr fontId="7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opLeftCell="A43" workbookViewId="0">
      <selection activeCell="H6" sqref="H6"/>
    </sheetView>
  </sheetViews>
  <sheetFormatPr defaultRowHeight="12.75" x14ac:dyDescent="0.2"/>
  <cols>
    <col min="1" max="1" width="13.85546875" customWidth="1"/>
    <col min="2" max="2" width="12.5703125" customWidth="1"/>
    <col min="3" max="3" width="9.5703125" customWidth="1"/>
    <col min="4" max="4" width="12.5703125" customWidth="1"/>
    <col min="5" max="5" width="9.5703125" customWidth="1"/>
    <col min="8" max="8" width="11.140625" bestFit="1" customWidth="1"/>
    <col min="9" max="9" width="10.140625" bestFit="1" customWidth="1"/>
  </cols>
  <sheetData>
    <row r="1" spans="1:9" ht="15.75" x14ac:dyDescent="0.25">
      <c r="A1" s="85" t="s">
        <v>0</v>
      </c>
      <c r="B1" s="4"/>
      <c r="C1" s="5"/>
      <c r="D1" s="4"/>
      <c r="E1" s="86" t="s">
        <v>72</v>
      </c>
    </row>
    <row r="2" spans="1:9" x14ac:dyDescent="0.2">
      <c r="A2" s="2"/>
      <c r="B2" s="4"/>
      <c r="C2" s="5"/>
      <c r="D2" s="4"/>
    </row>
    <row r="3" spans="1:9" x14ac:dyDescent="0.2">
      <c r="A3" s="14"/>
      <c r="B3" s="61" t="s">
        <v>1</v>
      </c>
      <c r="C3" s="75" t="s">
        <v>19</v>
      </c>
      <c r="D3" s="76" t="s">
        <v>2</v>
      </c>
      <c r="E3" s="77" t="s">
        <v>19</v>
      </c>
      <c r="F3" s="3"/>
    </row>
    <row r="4" spans="1:9" x14ac:dyDescent="0.2">
      <c r="A4" s="21" t="s">
        <v>71</v>
      </c>
      <c r="B4" s="18"/>
      <c r="C4" s="69"/>
      <c r="D4" s="59"/>
      <c r="E4" s="53"/>
    </row>
    <row r="5" spans="1:9" x14ac:dyDescent="0.2">
      <c r="A5" s="22" t="s">
        <v>4</v>
      </c>
      <c r="B5" s="7">
        <v>8113</v>
      </c>
      <c r="C5" s="67">
        <v>148</v>
      </c>
      <c r="D5" s="55">
        <v>536</v>
      </c>
      <c r="E5" s="46">
        <v>4</v>
      </c>
    </row>
    <row r="6" spans="1:9" x14ac:dyDescent="0.2">
      <c r="A6" s="22" t="s">
        <v>5</v>
      </c>
      <c r="B6" s="7">
        <v>68999</v>
      </c>
      <c r="C6" s="67">
        <v>2268</v>
      </c>
      <c r="D6" s="55">
        <v>3139</v>
      </c>
      <c r="E6" s="46">
        <v>48</v>
      </c>
      <c r="H6" t="s">
        <v>95</v>
      </c>
    </row>
    <row r="7" spans="1:9" x14ac:dyDescent="0.2">
      <c r="A7" s="22" t="s">
        <v>6</v>
      </c>
      <c r="B7" s="7">
        <v>24799</v>
      </c>
      <c r="C7" s="67">
        <v>809</v>
      </c>
      <c r="D7" s="55">
        <v>1471</v>
      </c>
      <c r="E7" s="46">
        <v>25</v>
      </c>
    </row>
    <row r="8" spans="1:9" x14ac:dyDescent="0.2">
      <c r="A8" s="22" t="s">
        <v>68</v>
      </c>
      <c r="B8" s="7"/>
      <c r="C8" s="67"/>
      <c r="D8" s="55">
        <v>18</v>
      </c>
      <c r="E8" s="46">
        <v>3</v>
      </c>
      <c r="H8" s="4">
        <v>101911</v>
      </c>
      <c r="I8" s="4">
        <v>5164</v>
      </c>
    </row>
    <row r="9" spans="1:9" x14ac:dyDescent="0.2">
      <c r="A9" s="23" t="s">
        <v>18</v>
      </c>
      <c r="B9" s="78">
        <f>SUM(B5:B8)</f>
        <v>101911</v>
      </c>
      <c r="C9" s="79">
        <f>SUM(C5:C8)</f>
        <v>3225</v>
      </c>
      <c r="D9" s="78">
        <f>SUM(D5:D8)</f>
        <v>5164</v>
      </c>
      <c r="E9" s="41">
        <f>SUM(E5:E8)</f>
        <v>80</v>
      </c>
      <c r="H9" s="4">
        <v>102584</v>
      </c>
      <c r="I9" s="4">
        <v>5534</v>
      </c>
    </row>
    <row r="10" spans="1:9" x14ac:dyDescent="0.2">
      <c r="A10" s="24" t="s">
        <v>13</v>
      </c>
      <c r="B10" s="7"/>
      <c r="C10" s="67"/>
      <c r="D10" s="55"/>
      <c r="E10" s="46"/>
      <c r="H10" s="4">
        <v>106413</v>
      </c>
      <c r="I10" s="4">
        <v>5360</v>
      </c>
    </row>
    <row r="11" spans="1:9" x14ac:dyDescent="0.2">
      <c r="A11" s="22" t="s">
        <v>4</v>
      </c>
      <c r="B11" s="35">
        <v>8184</v>
      </c>
      <c r="C11" s="45">
        <v>143</v>
      </c>
      <c r="D11" s="35">
        <v>380</v>
      </c>
      <c r="E11" s="10">
        <v>4</v>
      </c>
      <c r="H11" s="4">
        <v>105361</v>
      </c>
      <c r="I11" s="4">
        <v>5306</v>
      </c>
    </row>
    <row r="12" spans="1:9" x14ac:dyDescent="0.2">
      <c r="A12" s="22" t="s">
        <v>5</v>
      </c>
      <c r="B12" s="35">
        <v>69292</v>
      </c>
      <c r="C12" s="45">
        <v>2302</v>
      </c>
      <c r="D12" s="35">
        <v>3379</v>
      </c>
      <c r="E12" s="10">
        <v>57</v>
      </c>
      <c r="H12" s="4">
        <v>110183</v>
      </c>
      <c r="I12" s="4">
        <v>8850</v>
      </c>
    </row>
    <row r="13" spans="1:9" x14ac:dyDescent="0.2">
      <c r="A13" s="22" t="s">
        <v>6</v>
      </c>
      <c r="B13" s="35">
        <v>25108</v>
      </c>
      <c r="C13" s="45">
        <v>837</v>
      </c>
      <c r="D13" s="35">
        <v>1703</v>
      </c>
      <c r="E13" s="10">
        <v>33</v>
      </c>
      <c r="H13" s="4">
        <v>114577</v>
      </c>
      <c r="I13" s="4">
        <v>7731</v>
      </c>
    </row>
    <row r="14" spans="1:9" x14ac:dyDescent="0.2">
      <c r="A14" s="22" t="s">
        <v>68</v>
      </c>
      <c r="B14" s="55"/>
      <c r="C14" s="67"/>
      <c r="D14" s="36">
        <v>72</v>
      </c>
      <c r="E14" s="10">
        <v>8</v>
      </c>
      <c r="H14" s="4">
        <v>113544</v>
      </c>
      <c r="I14" s="4">
        <v>5921</v>
      </c>
    </row>
    <row r="15" spans="1:9" x14ac:dyDescent="0.2">
      <c r="A15" s="22" t="s">
        <v>18</v>
      </c>
      <c r="B15" s="78">
        <f>SUM(B11:B14)</f>
        <v>102584</v>
      </c>
      <c r="C15" s="79">
        <f>SUM(C11:C14)</f>
        <v>3282</v>
      </c>
      <c r="D15" s="78">
        <f>SUM(D11:D14)</f>
        <v>5534</v>
      </c>
      <c r="E15" s="41">
        <f>SUM(E11:E14)</f>
        <v>102</v>
      </c>
      <c r="H15" s="4">
        <v>115145</v>
      </c>
      <c r="I15" s="4">
        <v>6451</v>
      </c>
    </row>
    <row r="16" spans="1:9" x14ac:dyDescent="0.2">
      <c r="A16" s="21" t="s">
        <v>14</v>
      </c>
      <c r="B16" s="18"/>
      <c r="C16" s="69"/>
      <c r="D16" s="59"/>
      <c r="E16" s="53"/>
      <c r="H16" s="4">
        <v>115156</v>
      </c>
      <c r="I16" s="4">
        <v>7206</v>
      </c>
    </row>
    <row r="17" spans="1:9" x14ac:dyDescent="0.2">
      <c r="A17" s="22" t="s">
        <v>4</v>
      </c>
      <c r="B17" s="35">
        <v>8872</v>
      </c>
      <c r="C17" s="45">
        <v>148</v>
      </c>
      <c r="D17" s="35">
        <v>197</v>
      </c>
      <c r="E17" s="10">
        <v>3</v>
      </c>
      <c r="H17" s="4">
        <f>SUM(H8:H16)</f>
        <v>984874</v>
      </c>
      <c r="I17" s="4">
        <f>SUM(I8:I16)</f>
        <v>57523</v>
      </c>
    </row>
    <row r="18" spans="1:9" x14ac:dyDescent="0.2">
      <c r="A18" s="22" t="s">
        <v>5</v>
      </c>
      <c r="B18" s="35">
        <v>70599</v>
      </c>
      <c r="C18" s="45">
        <v>2336</v>
      </c>
      <c r="D18" s="35">
        <v>3387</v>
      </c>
      <c r="E18" s="10">
        <v>55</v>
      </c>
      <c r="H18" s="4"/>
    </row>
    <row r="19" spans="1:9" x14ac:dyDescent="0.2">
      <c r="A19" s="22" t="s">
        <v>6</v>
      </c>
      <c r="B19" s="35">
        <v>26942</v>
      </c>
      <c r="C19" s="45">
        <v>844</v>
      </c>
      <c r="D19" s="35">
        <v>1764</v>
      </c>
      <c r="E19" s="10">
        <v>34</v>
      </c>
      <c r="H19" s="4"/>
    </row>
    <row r="20" spans="1:9" x14ac:dyDescent="0.2">
      <c r="A20" s="22" t="s">
        <v>68</v>
      </c>
      <c r="B20" s="7"/>
      <c r="C20" s="67"/>
      <c r="D20" s="55">
        <v>12</v>
      </c>
      <c r="E20" s="80">
        <v>2</v>
      </c>
      <c r="H20" s="4"/>
    </row>
    <row r="21" spans="1:9" x14ac:dyDescent="0.2">
      <c r="A21" s="23" t="s">
        <v>18</v>
      </c>
      <c r="B21" s="78">
        <f>SUM(B17:B19)</f>
        <v>106413</v>
      </c>
      <c r="C21" s="79">
        <f>SUM(C17:C19)</f>
        <v>3328</v>
      </c>
      <c r="D21" s="78">
        <f>SUM(D17:D20)</f>
        <v>5360</v>
      </c>
      <c r="E21" s="81">
        <f>SUM(E17:E20)</f>
        <v>94</v>
      </c>
      <c r="H21" s="4"/>
    </row>
    <row r="22" spans="1:9" x14ac:dyDescent="0.2">
      <c r="A22" s="24" t="s">
        <v>15</v>
      </c>
      <c r="B22" s="7"/>
      <c r="C22" s="67"/>
      <c r="D22" s="55"/>
      <c r="E22" s="46"/>
      <c r="H22" s="4"/>
    </row>
    <row r="23" spans="1:9" x14ac:dyDescent="0.2">
      <c r="A23" s="22" t="s">
        <v>4</v>
      </c>
      <c r="B23" s="7">
        <v>8053</v>
      </c>
      <c r="C23" s="67">
        <v>142</v>
      </c>
      <c r="D23" s="55">
        <v>150</v>
      </c>
      <c r="E23" s="45">
        <v>2</v>
      </c>
      <c r="H23" s="4"/>
    </row>
    <row r="24" spans="1:9" x14ac:dyDescent="0.2">
      <c r="A24" s="22" t="s">
        <v>5</v>
      </c>
      <c r="B24" s="7">
        <v>72035</v>
      </c>
      <c r="C24" s="67">
        <v>2370</v>
      </c>
      <c r="D24" s="55">
        <v>2875</v>
      </c>
      <c r="E24" s="45">
        <v>47</v>
      </c>
      <c r="H24" s="4"/>
    </row>
    <row r="25" spans="1:9" x14ac:dyDescent="0.2">
      <c r="A25" s="22" t="s">
        <v>6</v>
      </c>
      <c r="B25" s="7">
        <v>25273</v>
      </c>
      <c r="C25" s="67">
        <v>862</v>
      </c>
      <c r="D25" s="55">
        <v>2253</v>
      </c>
      <c r="E25" s="45">
        <v>41</v>
      </c>
      <c r="H25" s="4"/>
    </row>
    <row r="26" spans="1:9" x14ac:dyDescent="0.2">
      <c r="A26" s="22" t="s">
        <v>68</v>
      </c>
      <c r="B26" s="7"/>
      <c r="C26" s="67"/>
      <c r="D26" s="55">
        <v>28</v>
      </c>
      <c r="E26" s="45">
        <v>4</v>
      </c>
    </row>
    <row r="27" spans="1:9" x14ac:dyDescent="0.2">
      <c r="A27" s="22" t="s">
        <v>18</v>
      </c>
      <c r="B27" s="78">
        <f>SUM(B23:B25)</f>
        <v>105361</v>
      </c>
      <c r="C27" s="79">
        <f>SUM(C23:C25)</f>
        <v>3374</v>
      </c>
      <c r="D27" s="78">
        <f>SUM(D23:D26)</f>
        <v>5306</v>
      </c>
      <c r="E27" s="41">
        <f>SUM(E23:E26)</f>
        <v>94</v>
      </c>
    </row>
    <row r="28" spans="1:9" x14ac:dyDescent="0.2">
      <c r="A28" s="21" t="s">
        <v>16</v>
      </c>
      <c r="B28" s="18"/>
      <c r="C28" s="69"/>
      <c r="D28" s="59"/>
      <c r="E28" s="53"/>
    </row>
    <row r="29" spans="1:9" x14ac:dyDescent="0.2">
      <c r="A29" s="22" t="s">
        <v>4</v>
      </c>
      <c r="B29" s="7">
        <v>8301</v>
      </c>
      <c r="C29" s="67">
        <v>143</v>
      </c>
      <c r="D29" s="55">
        <v>87</v>
      </c>
      <c r="E29" s="46">
        <v>2</v>
      </c>
    </row>
    <row r="30" spans="1:9" x14ac:dyDescent="0.2">
      <c r="A30" s="22" t="s">
        <v>5</v>
      </c>
      <c r="B30" s="7">
        <v>74001</v>
      </c>
      <c r="C30" s="67">
        <v>2429</v>
      </c>
      <c r="D30" s="55">
        <v>3260</v>
      </c>
      <c r="E30" s="46">
        <v>52</v>
      </c>
    </row>
    <row r="31" spans="1:9" x14ac:dyDescent="0.2">
      <c r="A31" s="22" t="s">
        <v>6</v>
      </c>
      <c r="B31" s="7">
        <v>27881</v>
      </c>
      <c r="C31" s="67">
        <v>920</v>
      </c>
      <c r="D31" s="55">
        <v>5479</v>
      </c>
      <c r="E31" s="46">
        <v>96</v>
      </c>
    </row>
    <row r="32" spans="1:9" x14ac:dyDescent="0.2">
      <c r="A32" s="22" t="s">
        <v>56</v>
      </c>
      <c r="B32" s="7"/>
      <c r="C32" s="67"/>
      <c r="D32" s="55">
        <v>24</v>
      </c>
      <c r="E32" s="46">
        <v>4</v>
      </c>
    </row>
    <row r="33" spans="1:8" x14ac:dyDescent="0.2">
      <c r="A33" s="22" t="s">
        <v>63</v>
      </c>
      <c r="B33" s="7"/>
      <c r="C33" s="67"/>
      <c r="D33" s="55"/>
      <c r="E33" s="83"/>
    </row>
    <row r="34" spans="1:8" x14ac:dyDescent="0.2">
      <c r="A34" s="23" t="s">
        <v>18</v>
      </c>
      <c r="B34" s="78">
        <f>SUM(B29:B33)</f>
        <v>110183</v>
      </c>
      <c r="C34" s="89">
        <f>SUM(C29:C33)</f>
        <v>3492</v>
      </c>
      <c r="D34" s="78">
        <f>SUM(D29:D33)</f>
        <v>8850</v>
      </c>
      <c r="E34" s="103">
        <f>SUM(E29:E33)</f>
        <v>154</v>
      </c>
    </row>
    <row r="35" spans="1:8" x14ac:dyDescent="0.2">
      <c r="A35" s="21" t="s">
        <v>17</v>
      </c>
      <c r="B35" s="18"/>
      <c r="C35" s="69"/>
      <c r="D35" s="59"/>
      <c r="E35" s="53"/>
    </row>
    <row r="36" spans="1:8" x14ac:dyDescent="0.2">
      <c r="A36" s="22" t="s">
        <v>4</v>
      </c>
      <c r="B36" s="7">
        <v>9002</v>
      </c>
      <c r="C36" s="67">
        <v>147</v>
      </c>
      <c r="D36" s="55">
        <v>150</v>
      </c>
      <c r="E36" s="46">
        <v>2</v>
      </c>
    </row>
    <row r="37" spans="1:8" x14ac:dyDescent="0.2">
      <c r="A37" s="22" t="s">
        <v>5</v>
      </c>
      <c r="B37" s="7">
        <v>77836</v>
      </c>
      <c r="C37" s="67">
        <v>2491</v>
      </c>
      <c r="D37" s="55">
        <v>3866</v>
      </c>
      <c r="E37" s="46">
        <v>65</v>
      </c>
    </row>
    <row r="38" spans="1:8" x14ac:dyDescent="0.2">
      <c r="A38" s="22" t="s">
        <v>6</v>
      </c>
      <c r="B38" s="7">
        <v>27739</v>
      </c>
      <c r="C38" s="67">
        <v>936</v>
      </c>
      <c r="D38" s="55">
        <v>3647</v>
      </c>
      <c r="E38" s="46">
        <v>69</v>
      </c>
    </row>
    <row r="39" spans="1:8" x14ac:dyDescent="0.2">
      <c r="A39" s="22" t="s">
        <v>56</v>
      </c>
      <c r="B39" s="7"/>
      <c r="C39" s="67"/>
      <c r="D39" s="55">
        <v>68</v>
      </c>
      <c r="E39" s="46">
        <v>6</v>
      </c>
    </row>
    <row r="40" spans="1:8" x14ac:dyDescent="0.2">
      <c r="A40" s="22" t="s">
        <v>63</v>
      </c>
      <c r="B40" s="7"/>
      <c r="C40" s="67"/>
      <c r="D40" s="55"/>
      <c r="E40" s="46"/>
    </row>
    <row r="41" spans="1:8" x14ac:dyDescent="0.2">
      <c r="A41" s="23" t="s">
        <v>18</v>
      </c>
      <c r="B41" s="78">
        <f>SUM(B36:B40)</f>
        <v>114577</v>
      </c>
      <c r="C41" s="79">
        <f>SUM(C36:C40)</f>
        <v>3574</v>
      </c>
      <c r="D41" s="78">
        <f>SUM(D36:D40)</f>
        <v>7731</v>
      </c>
      <c r="E41" s="41">
        <f>SUM(E36:E40)</f>
        <v>142</v>
      </c>
      <c r="H41" s="84"/>
    </row>
    <row r="42" spans="1:8" x14ac:dyDescent="0.2">
      <c r="A42" s="24" t="s">
        <v>60</v>
      </c>
      <c r="B42" s="7"/>
      <c r="C42" s="67"/>
      <c r="D42" s="55"/>
      <c r="E42" s="46"/>
    </row>
    <row r="43" spans="1:8" x14ac:dyDescent="0.2">
      <c r="A43" s="22" t="s">
        <v>4</v>
      </c>
      <c r="B43" s="7">
        <v>7852</v>
      </c>
      <c r="C43" s="67">
        <v>138</v>
      </c>
      <c r="D43" s="55">
        <v>173</v>
      </c>
      <c r="E43" s="46">
        <v>3</v>
      </c>
    </row>
    <row r="44" spans="1:8" x14ac:dyDescent="0.2">
      <c r="A44" s="22" t="s">
        <v>5</v>
      </c>
      <c r="B44" s="7">
        <v>78847</v>
      </c>
      <c r="C44" s="67">
        <v>2516</v>
      </c>
      <c r="D44" s="55">
        <v>3200</v>
      </c>
      <c r="E44" s="46">
        <v>58</v>
      </c>
    </row>
    <row r="45" spans="1:8" x14ac:dyDescent="0.2">
      <c r="A45" s="22" t="s">
        <v>6</v>
      </c>
      <c r="B45" s="7">
        <v>26845</v>
      </c>
      <c r="C45" s="67">
        <v>933</v>
      </c>
      <c r="D45" s="55">
        <v>2542</v>
      </c>
      <c r="E45" s="46">
        <v>47</v>
      </c>
    </row>
    <row r="46" spans="1:8" x14ac:dyDescent="0.2">
      <c r="A46" s="22" t="s">
        <v>68</v>
      </c>
      <c r="B46" s="7"/>
      <c r="C46" s="67"/>
      <c r="D46" s="55">
        <v>6</v>
      </c>
      <c r="E46" s="46">
        <v>1</v>
      </c>
    </row>
    <row r="47" spans="1:8" x14ac:dyDescent="0.2">
      <c r="A47" s="22" t="s">
        <v>18</v>
      </c>
      <c r="B47" s="78">
        <f>SUM(B43:B46)</f>
        <v>113544</v>
      </c>
      <c r="C47" s="89">
        <f>SUM(C43:C46)</f>
        <v>3587</v>
      </c>
      <c r="D47" s="78">
        <f>SUM(D43:D46)</f>
        <v>5921</v>
      </c>
      <c r="E47" s="103">
        <f>SUM(E43:E46)</f>
        <v>109</v>
      </c>
    </row>
    <row r="48" spans="1:8" x14ac:dyDescent="0.2">
      <c r="A48" s="21" t="s">
        <v>7</v>
      </c>
      <c r="B48" s="18"/>
      <c r="C48" s="69"/>
      <c r="D48" s="59"/>
      <c r="E48" s="53"/>
    </row>
    <row r="49" spans="1:5" x14ac:dyDescent="0.2">
      <c r="A49" s="22" t="s">
        <v>4</v>
      </c>
      <c r="B49" s="35">
        <v>7685</v>
      </c>
      <c r="C49" s="45">
        <v>140</v>
      </c>
      <c r="D49" s="35">
        <v>141</v>
      </c>
      <c r="E49" s="9">
        <v>2</v>
      </c>
    </row>
    <row r="50" spans="1:5" x14ac:dyDescent="0.2">
      <c r="A50" s="22" t="s">
        <v>5</v>
      </c>
      <c r="B50" s="35">
        <v>78199</v>
      </c>
      <c r="C50" s="45">
        <v>2562</v>
      </c>
      <c r="D50" s="35">
        <v>3815</v>
      </c>
      <c r="E50" s="9">
        <v>65</v>
      </c>
    </row>
    <row r="51" spans="1:5" x14ac:dyDescent="0.2">
      <c r="A51" s="22" t="s">
        <v>6</v>
      </c>
      <c r="B51" s="35">
        <v>29261</v>
      </c>
      <c r="C51" s="45">
        <v>928</v>
      </c>
      <c r="D51" s="35">
        <v>2461</v>
      </c>
      <c r="E51" s="9">
        <v>42</v>
      </c>
    </row>
    <row r="52" spans="1:5" x14ac:dyDescent="0.2">
      <c r="A52" s="22" t="s">
        <v>68</v>
      </c>
      <c r="B52" s="55"/>
      <c r="C52" s="67"/>
      <c r="D52" s="36">
        <v>34</v>
      </c>
      <c r="E52" s="9">
        <v>5</v>
      </c>
    </row>
    <row r="53" spans="1:5" x14ac:dyDescent="0.2">
      <c r="A53" s="23" t="s">
        <v>18</v>
      </c>
      <c r="B53" s="78">
        <f>SUM(B49:B52)</f>
        <v>115145</v>
      </c>
      <c r="C53" s="89">
        <f>SUM(C49:C52)</f>
        <v>3630</v>
      </c>
      <c r="D53" s="78">
        <f>SUM(D49:D52)</f>
        <v>6451</v>
      </c>
      <c r="E53" s="103">
        <f>SUM(E49:E52)</f>
        <v>114</v>
      </c>
    </row>
    <row r="54" spans="1:5" x14ac:dyDescent="0.2">
      <c r="A54" s="24" t="s">
        <v>61</v>
      </c>
      <c r="B54" s="7"/>
      <c r="C54" s="69"/>
      <c r="D54" s="59"/>
      <c r="E54" s="53"/>
    </row>
    <row r="55" spans="1:5" x14ac:dyDescent="0.2">
      <c r="A55" s="22" t="s">
        <v>4</v>
      </c>
      <c r="B55" s="7">
        <v>7354</v>
      </c>
      <c r="C55" s="67">
        <v>138</v>
      </c>
      <c r="D55" s="55">
        <v>0</v>
      </c>
      <c r="E55" s="46">
        <v>0</v>
      </c>
    </row>
    <row r="56" spans="1:5" x14ac:dyDescent="0.2">
      <c r="A56" s="22" t="s">
        <v>5</v>
      </c>
      <c r="B56" s="7">
        <v>78867</v>
      </c>
      <c r="C56" s="67">
        <v>2604</v>
      </c>
      <c r="D56" s="55">
        <v>4680</v>
      </c>
      <c r="E56" s="46">
        <v>77</v>
      </c>
    </row>
    <row r="57" spans="1:5" x14ac:dyDescent="0.2">
      <c r="A57" s="22" t="s">
        <v>6</v>
      </c>
      <c r="B57" s="7">
        <v>28935</v>
      </c>
      <c r="C57" s="67">
        <v>953</v>
      </c>
      <c r="D57" s="55">
        <v>2498</v>
      </c>
      <c r="E57" s="46">
        <v>46</v>
      </c>
    </row>
    <row r="58" spans="1:5" x14ac:dyDescent="0.2">
      <c r="A58" s="22" t="s">
        <v>68</v>
      </c>
      <c r="B58" s="7"/>
      <c r="C58" s="67"/>
      <c r="D58" s="55">
        <v>28</v>
      </c>
      <c r="E58" s="46">
        <v>4</v>
      </c>
    </row>
    <row r="59" spans="1:5" x14ac:dyDescent="0.2">
      <c r="A59" s="22" t="s">
        <v>18</v>
      </c>
      <c r="B59" s="78">
        <f>SUM(B55:B58)</f>
        <v>115156</v>
      </c>
      <c r="C59" s="89">
        <f>SUM(C55:C58)</f>
        <v>3695</v>
      </c>
      <c r="D59" s="78">
        <f>SUM(D55:D58)</f>
        <v>7206</v>
      </c>
      <c r="E59" s="105">
        <f>SUM(E55:E58)</f>
        <v>127</v>
      </c>
    </row>
    <row r="60" spans="1:5" x14ac:dyDescent="0.2">
      <c r="A60" s="21" t="s">
        <v>9</v>
      </c>
      <c r="B60" s="18"/>
      <c r="C60" s="69"/>
      <c r="D60" s="59"/>
      <c r="E60" s="53"/>
    </row>
    <row r="61" spans="1:5" x14ac:dyDescent="0.2">
      <c r="A61" s="22" t="s">
        <v>4</v>
      </c>
      <c r="B61" s="7">
        <v>7062</v>
      </c>
      <c r="C61" s="96">
        <v>128</v>
      </c>
      <c r="D61" s="55">
        <v>75</v>
      </c>
      <c r="E61" s="97">
        <v>1</v>
      </c>
    </row>
    <row r="62" spans="1:5" x14ac:dyDescent="0.2">
      <c r="A62" s="22" t="s">
        <v>5</v>
      </c>
      <c r="B62" s="7">
        <v>82609</v>
      </c>
      <c r="C62" s="96">
        <v>2698</v>
      </c>
      <c r="D62" s="55">
        <v>5260</v>
      </c>
      <c r="E62" s="97">
        <v>86</v>
      </c>
    </row>
    <row r="63" spans="1:5" x14ac:dyDescent="0.2">
      <c r="A63" s="22" t="s">
        <v>6</v>
      </c>
      <c r="B63" s="7">
        <v>27974</v>
      </c>
      <c r="C63" s="96">
        <v>953</v>
      </c>
      <c r="D63" s="55">
        <v>1774</v>
      </c>
      <c r="E63" s="97">
        <v>33</v>
      </c>
    </row>
    <row r="64" spans="1:5" x14ac:dyDescent="0.2">
      <c r="A64" s="22" t="s">
        <v>68</v>
      </c>
      <c r="B64" s="7"/>
      <c r="C64" s="96"/>
      <c r="D64" s="55">
        <v>42</v>
      </c>
      <c r="E64" s="97">
        <v>7</v>
      </c>
    </row>
    <row r="65" spans="1:6" x14ac:dyDescent="0.2">
      <c r="A65" s="23" t="s">
        <v>18</v>
      </c>
      <c r="B65" s="78">
        <f>SUM(B61:B64)</f>
        <v>117645</v>
      </c>
      <c r="C65" s="89">
        <f>SUM(C61:C64)</f>
        <v>3779</v>
      </c>
      <c r="D65" s="78">
        <f>SUM(D61:D64)</f>
        <v>7151</v>
      </c>
      <c r="E65" s="90">
        <f>SUM(E61:E64)</f>
        <v>127</v>
      </c>
    </row>
    <row r="66" spans="1:6" x14ac:dyDescent="0.2">
      <c r="A66" s="24" t="s">
        <v>10</v>
      </c>
      <c r="B66" s="7"/>
      <c r="C66" s="67"/>
      <c r="D66" s="55"/>
      <c r="E66" s="46"/>
    </row>
    <row r="67" spans="1:6" x14ac:dyDescent="0.2">
      <c r="A67" s="22" t="s">
        <v>4</v>
      </c>
      <c r="B67" s="7">
        <v>6827</v>
      </c>
      <c r="C67" s="67">
        <v>127</v>
      </c>
      <c r="D67" s="55">
        <v>185</v>
      </c>
      <c r="E67" s="46">
        <v>3</v>
      </c>
    </row>
    <row r="68" spans="1:6" x14ac:dyDescent="0.2">
      <c r="A68" s="22" t="s">
        <v>5</v>
      </c>
      <c r="B68" s="7">
        <v>87976</v>
      </c>
      <c r="C68" s="67">
        <v>2853</v>
      </c>
      <c r="D68" s="55">
        <v>4816</v>
      </c>
      <c r="E68" s="46">
        <v>80</v>
      </c>
    </row>
    <row r="69" spans="1:6" x14ac:dyDescent="0.2">
      <c r="A69" s="22" t="s">
        <v>6</v>
      </c>
      <c r="B69" s="7">
        <v>27749</v>
      </c>
      <c r="C69" s="67">
        <v>951</v>
      </c>
      <c r="D69" s="55">
        <v>1697</v>
      </c>
      <c r="E69" s="46">
        <v>29</v>
      </c>
    </row>
    <row r="70" spans="1:6" x14ac:dyDescent="0.2">
      <c r="A70" s="22" t="s">
        <v>68</v>
      </c>
      <c r="B70" s="7"/>
      <c r="C70" s="67"/>
      <c r="D70" s="55">
        <v>44</v>
      </c>
      <c r="E70" s="83">
        <v>5</v>
      </c>
    </row>
    <row r="71" spans="1:6" x14ac:dyDescent="0.2">
      <c r="A71" s="22" t="s">
        <v>18</v>
      </c>
      <c r="B71" s="78">
        <f>SUM(B67:B70)</f>
        <v>122552</v>
      </c>
      <c r="C71" s="89">
        <f>SUM(C67:C70)</f>
        <v>3931</v>
      </c>
      <c r="D71" s="78">
        <f>SUM(D67:D70)</f>
        <v>6742</v>
      </c>
      <c r="E71" s="106">
        <f>SUM(E67:E70)</f>
        <v>117</v>
      </c>
    </row>
    <row r="72" spans="1:6" x14ac:dyDescent="0.2">
      <c r="A72" s="21" t="s">
        <v>11</v>
      </c>
      <c r="B72" s="18"/>
      <c r="C72" s="69"/>
      <c r="D72" s="59"/>
      <c r="E72" s="53"/>
    </row>
    <row r="73" spans="1:6" x14ac:dyDescent="0.2">
      <c r="A73" s="22" t="s">
        <v>4</v>
      </c>
      <c r="B73" s="7">
        <v>7687</v>
      </c>
      <c r="C73" s="67">
        <v>129</v>
      </c>
      <c r="D73" s="55">
        <v>150</v>
      </c>
      <c r="E73" s="46">
        <v>2</v>
      </c>
    </row>
    <row r="74" spans="1:6" x14ac:dyDescent="0.2">
      <c r="A74" s="22" t="s">
        <v>5</v>
      </c>
      <c r="B74" s="7">
        <v>91696</v>
      </c>
      <c r="C74" s="67">
        <v>2982</v>
      </c>
      <c r="D74" s="55">
        <v>5532</v>
      </c>
      <c r="E74" s="46">
        <v>90</v>
      </c>
    </row>
    <row r="75" spans="1:6" x14ac:dyDescent="0.2">
      <c r="A75" s="22" t="s">
        <v>6</v>
      </c>
      <c r="B75" s="7">
        <v>33865</v>
      </c>
      <c r="C75" s="67">
        <v>1094</v>
      </c>
      <c r="D75" s="55">
        <v>1833</v>
      </c>
      <c r="E75" s="46">
        <v>34</v>
      </c>
    </row>
    <row r="76" spans="1:6" x14ac:dyDescent="0.2">
      <c r="A76" s="22" t="s">
        <v>68</v>
      </c>
      <c r="B76" s="7"/>
      <c r="C76" s="67"/>
      <c r="D76" s="55">
        <v>102</v>
      </c>
      <c r="E76" s="46">
        <v>8</v>
      </c>
    </row>
    <row r="77" spans="1:6" x14ac:dyDescent="0.2">
      <c r="A77" s="23" t="s">
        <v>18</v>
      </c>
      <c r="B77" s="78">
        <f>SUM(B73:B76)</f>
        <v>133248</v>
      </c>
      <c r="C77" s="89">
        <f>SUM(C73:C76)</f>
        <v>4205</v>
      </c>
      <c r="D77" s="78">
        <f>SUM(D73:D76)</f>
        <v>7617</v>
      </c>
      <c r="E77" s="90">
        <f>SUM(E73:E76)</f>
        <v>134</v>
      </c>
    </row>
    <row r="78" spans="1:6" x14ac:dyDescent="0.2">
      <c r="A78" s="6"/>
      <c r="B78" s="7"/>
      <c r="C78" s="8"/>
      <c r="D78" s="7"/>
      <c r="E78" s="84"/>
      <c r="F78" s="84"/>
    </row>
    <row r="79" spans="1:6" x14ac:dyDescent="0.2">
      <c r="A79" s="25" t="s">
        <v>18</v>
      </c>
      <c r="B79" s="29">
        <f>B9+B15+B21+B27+B34+B41+B47+B53+B59+B65+B71+B77</f>
        <v>1358319</v>
      </c>
      <c r="C79" s="41">
        <f>C9+C15+C21+C27+C34+C41+C47+C53+C59+C65+C71+C77</f>
        <v>43102</v>
      </c>
      <c r="D79" s="29">
        <f>D9+D15+D21+D27+D34+D41+D47+D53+D59+D65+D71+D77</f>
        <v>79033</v>
      </c>
      <c r="E79" s="41">
        <f>E9+E15+E21+E27+E34+E41+E47+E53+E59+E65+E71+E77</f>
        <v>1394</v>
      </c>
    </row>
    <row r="80" spans="1:6" x14ac:dyDescent="0.2">
      <c r="A80" s="2"/>
      <c r="B80" s="4"/>
      <c r="C80" s="5"/>
      <c r="D80" s="4"/>
    </row>
    <row r="82" spans="1:1" x14ac:dyDescent="0.2">
      <c r="A82" s="70" t="s">
        <v>54</v>
      </c>
    </row>
  </sheetData>
  <phoneticPr fontId="7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45" workbookViewId="0">
      <selection activeCell="J74" sqref="J74"/>
    </sheetView>
  </sheetViews>
  <sheetFormatPr defaultRowHeight="12.75" x14ac:dyDescent="0.2"/>
  <cols>
    <col min="1" max="1" width="13.85546875" customWidth="1"/>
    <col min="2" max="2" width="12.5703125" customWidth="1"/>
    <col min="3" max="3" width="9.5703125" customWidth="1"/>
    <col min="4" max="4" width="12.5703125" customWidth="1"/>
    <col min="5" max="5" width="9.5703125" customWidth="1"/>
  </cols>
  <sheetData>
    <row r="1" spans="1:6" ht="15.75" x14ac:dyDescent="0.25">
      <c r="A1" s="85" t="s">
        <v>0</v>
      </c>
      <c r="B1" s="87"/>
      <c r="C1" s="88"/>
      <c r="D1" s="87"/>
      <c r="E1" s="86" t="s">
        <v>67</v>
      </c>
    </row>
    <row r="2" spans="1:6" x14ac:dyDescent="0.2">
      <c r="A2" s="2"/>
      <c r="B2" s="4"/>
      <c r="C2" s="5"/>
      <c r="D2" s="4"/>
    </row>
    <row r="3" spans="1:6" x14ac:dyDescent="0.2">
      <c r="A3" s="14"/>
      <c r="B3" s="61" t="s">
        <v>1</v>
      </c>
      <c r="C3" s="75" t="s">
        <v>19</v>
      </c>
      <c r="D3" s="76" t="s">
        <v>2</v>
      </c>
      <c r="E3" s="77" t="s">
        <v>19</v>
      </c>
      <c r="F3" s="3"/>
    </row>
    <row r="4" spans="1:6" x14ac:dyDescent="0.2">
      <c r="A4" s="21" t="s">
        <v>70</v>
      </c>
      <c r="B4" s="18"/>
      <c r="C4" s="69"/>
      <c r="D4" s="59"/>
      <c r="E4" s="53"/>
    </row>
    <row r="5" spans="1:6" x14ac:dyDescent="0.2">
      <c r="A5" s="22" t="s">
        <v>4</v>
      </c>
      <c r="B5" s="7">
        <v>9439</v>
      </c>
      <c r="C5" s="67">
        <v>175</v>
      </c>
      <c r="D5" s="55">
        <v>414</v>
      </c>
      <c r="E5" s="46">
        <v>6</v>
      </c>
    </row>
    <row r="6" spans="1:6" x14ac:dyDescent="0.2">
      <c r="A6" s="22" t="s">
        <v>5</v>
      </c>
      <c r="B6" s="7">
        <v>71707</v>
      </c>
      <c r="C6" s="67">
        <v>2259</v>
      </c>
      <c r="D6" s="55">
        <v>2818</v>
      </c>
      <c r="E6" s="46">
        <v>47</v>
      </c>
    </row>
    <row r="7" spans="1:6" x14ac:dyDescent="0.2">
      <c r="A7" s="22" t="s">
        <v>6</v>
      </c>
      <c r="B7" s="7">
        <v>25245</v>
      </c>
      <c r="C7" s="67">
        <v>816</v>
      </c>
      <c r="D7" s="55">
        <v>394</v>
      </c>
      <c r="E7" s="46">
        <v>8</v>
      </c>
    </row>
    <row r="8" spans="1:6" x14ac:dyDescent="0.2">
      <c r="A8" s="22" t="s">
        <v>68</v>
      </c>
      <c r="B8" s="7"/>
      <c r="C8" s="67"/>
      <c r="D8" s="55">
        <v>42</v>
      </c>
      <c r="E8" s="46">
        <v>7</v>
      </c>
    </row>
    <row r="9" spans="1:6" x14ac:dyDescent="0.2">
      <c r="A9" s="23" t="s">
        <v>18</v>
      </c>
      <c r="B9" s="78">
        <f>SUM(B5:B8)</f>
        <v>106391</v>
      </c>
      <c r="C9" s="79">
        <f>SUM(C5:C8)</f>
        <v>3250</v>
      </c>
      <c r="D9" s="78">
        <f>SUM(D5:D8)</f>
        <v>3668</v>
      </c>
      <c r="E9" s="41">
        <f>SUM(E5:E8)</f>
        <v>68</v>
      </c>
    </row>
    <row r="10" spans="1:6" x14ac:dyDescent="0.2">
      <c r="A10" s="24" t="s">
        <v>7</v>
      </c>
      <c r="B10" s="7"/>
      <c r="C10" s="67"/>
      <c r="D10" s="55"/>
      <c r="E10" s="46"/>
    </row>
    <row r="11" spans="1:6" x14ac:dyDescent="0.2">
      <c r="A11" s="22" t="s">
        <v>4</v>
      </c>
      <c r="B11" s="35">
        <v>8959</v>
      </c>
      <c r="C11" s="45">
        <v>168</v>
      </c>
      <c r="D11" s="35">
        <v>367</v>
      </c>
      <c r="E11" s="9">
        <v>5</v>
      </c>
    </row>
    <row r="12" spans="1:6" x14ac:dyDescent="0.2">
      <c r="A12" s="22" t="s">
        <v>5</v>
      </c>
      <c r="B12" s="35">
        <v>69629</v>
      </c>
      <c r="C12" s="45">
        <v>2277</v>
      </c>
      <c r="D12" s="35">
        <v>3248</v>
      </c>
      <c r="E12" s="9">
        <v>53</v>
      </c>
    </row>
    <row r="13" spans="1:6" x14ac:dyDescent="0.2">
      <c r="A13" s="22" t="s">
        <v>6</v>
      </c>
      <c r="B13" s="35">
        <v>24304</v>
      </c>
      <c r="C13" s="45">
        <v>803</v>
      </c>
      <c r="D13" s="35">
        <v>473</v>
      </c>
      <c r="E13" s="9">
        <v>9</v>
      </c>
    </row>
    <row r="14" spans="1:6" x14ac:dyDescent="0.2">
      <c r="A14" s="22" t="s">
        <v>68</v>
      </c>
      <c r="B14" s="55"/>
      <c r="C14" s="67"/>
      <c r="D14" s="36">
        <v>10</v>
      </c>
      <c r="E14" s="9">
        <v>1</v>
      </c>
    </row>
    <row r="15" spans="1:6" x14ac:dyDescent="0.2">
      <c r="A15" s="22" t="s">
        <v>18</v>
      </c>
      <c r="B15" s="78">
        <f>SUM(B11:B14)</f>
        <v>102892</v>
      </c>
      <c r="C15" s="79">
        <f>SUM(C11:C14)</f>
        <v>3248</v>
      </c>
      <c r="D15" s="78">
        <f>SUM(D11:D14)</f>
        <v>4098</v>
      </c>
      <c r="E15" s="41">
        <f>SUM(E11:E14)</f>
        <v>68</v>
      </c>
    </row>
    <row r="16" spans="1:6" x14ac:dyDescent="0.2">
      <c r="A16" s="21" t="s">
        <v>8</v>
      </c>
      <c r="B16" s="18"/>
      <c r="C16" s="69"/>
      <c r="D16" s="59"/>
      <c r="E16" s="53"/>
    </row>
    <row r="17" spans="1:5" x14ac:dyDescent="0.2">
      <c r="A17" s="22" t="s">
        <v>4</v>
      </c>
      <c r="B17" s="7">
        <v>8924</v>
      </c>
      <c r="C17" s="67">
        <v>162</v>
      </c>
      <c r="D17" s="55">
        <v>425</v>
      </c>
      <c r="E17" s="46">
        <v>6</v>
      </c>
    </row>
    <row r="18" spans="1:5" x14ac:dyDescent="0.2">
      <c r="A18" s="22" t="s">
        <v>5</v>
      </c>
      <c r="B18" s="7">
        <v>70546</v>
      </c>
      <c r="C18" s="67">
        <v>2216</v>
      </c>
      <c r="D18" s="55">
        <v>3311</v>
      </c>
      <c r="E18" s="46">
        <v>54</v>
      </c>
    </row>
    <row r="19" spans="1:5" x14ac:dyDescent="0.2">
      <c r="A19" s="22" t="s">
        <v>6</v>
      </c>
      <c r="B19" s="7">
        <v>25421</v>
      </c>
      <c r="C19" s="67">
        <v>806</v>
      </c>
      <c r="D19" s="55">
        <v>482</v>
      </c>
      <c r="E19" s="46">
        <v>8</v>
      </c>
    </row>
    <row r="20" spans="1:5" x14ac:dyDescent="0.2">
      <c r="A20" s="22" t="s">
        <v>68</v>
      </c>
      <c r="B20" s="7"/>
      <c r="C20" s="67"/>
      <c r="D20" s="55">
        <v>18</v>
      </c>
      <c r="E20" s="46">
        <v>3</v>
      </c>
    </row>
    <row r="21" spans="1:5" x14ac:dyDescent="0.2">
      <c r="A21" s="23" t="s">
        <v>18</v>
      </c>
      <c r="B21" s="78">
        <f>SUM(B17:B19)</f>
        <v>104891</v>
      </c>
      <c r="C21" s="79">
        <f>SUM(C17:C19)</f>
        <v>3184</v>
      </c>
      <c r="D21" s="78">
        <f>SUM(D17:D20)</f>
        <v>4236</v>
      </c>
      <c r="E21" s="81">
        <f>SUM(E17:E20)</f>
        <v>71</v>
      </c>
    </row>
    <row r="22" spans="1:5" x14ac:dyDescent="0.2">
      <c r="A22" s="24" t="s">
        <v>9</v>
      </c>
      <c r="B22" s="7"/>
      <c r="C22" s="67"/>
      <c r="D22" s="55"/>
      <c r="E22" s="46"/>
    </row>
    <row r="23" spans="1:5" x14ac:dyDescent="0.2">
      <c r="A23" s="22" t="s">
        <v>4</v>
      </c>
      <c r="B23" s="7">
        <v>8586</v>
      </c>
      <c r="C23" s="96">
        <v>155</v>
      </c>
      <c r="D23" s="55">
        <v>300</v>
      </c>
      <c r="E23" s="97">
        <v>4</v>
      </c>
    </row>
    <row r="24" spans="1:5" x14ac:dyDescent="0.2">
      <c r="A24" s="22" t="s">
        <v>5</v>
      </c>
      <c r="B24" s="7">
        <v>70046</v>
      </c>
      <c r="C24" s="96">
        <v>2231</v>
      </c>
      <c r="D24" s="55">
        <v>3406</v>
      </c>
      <c r="E24" s="97">
        <v>57</v>
      </c>
    </row>
    <row r="25" spans="1:5" x14ac:dyDescent="0.2">
      <c r="A25" s="22" t="s">
        <v>6</v>
      </c>
      <c r="B25" s="7">
        <v>26755</v>
      </c>
      <c r="C25" s="96">
        <v>888</v>
      </c>
      <c r="D25" s="55">
        <v>892</v>
      </c>
      <c r="E25" s="97">
        <v>18</v>
      </c>
    </row>
    <row r="26" spans="1:5" x14ac:dyDescent="0.2">
      <c r="A26" s="22" t="s">
        <v>68</v>
      </c>
      <c r="B26" s="7">
        <v>0</v>
      </c>
      <c r="C26" s="96">
        <v>0</v>
      </c>
      <c r="D26" s="55">
        <v>68</v>
      </c>
      <c r="E26" s="97">
        <v>8</v>
      </c>
    </row>
    <row r="27" spans="1:5" x14ac:dyDescent="0.2">
      <c r="A27" s="22" t="s">
        <v>18</v>
      </c>
      <c r="B27" s="78">
        <f>SUM(B23:B26)</f>
        <v>105387</v>
      </c>
      <c r="C27" s="79">
        <f>SUM(C23:C25)</f>
        <v>3274</v>
      </c>
      <c r="D27" s="78">
        <f>SUM(D23:D26)</f>
        <v>4666</v>
      </c>
      <c r="E27" s="41">
        <f>SUM(E23:E26)</f>
        <v>87</v>
      </c>
    </row>
    <row r="28" spans="1:5" x14ac:dyDescent="0.2">
      <c r="A28" s="21" t="s">
        <v>10</v>
      </c>
      <c r="B28" s="18"/>
      <c r="C28" s="69"/>
      <c r="D28" s="59"/>
      <c r="E28" s="53"/>
    </row>
    <row r="29" spans="1:5" x14ac:dyDescent="0.2">
      <c r="A29" s="22" t="s">
        <v>4</v>
      </c>
      <c r="B29" s="7">
        <v>8538</v>
      </c>
      <c r="C29" s="67">
        <v>152</v>
      </c>
      <c r="D29" s="55">
        <v>493</v>
      </c>
      <c r="E29" s="46">
        <v>5</v>
      </c>
    </row>
    <row r="30" spans="1:5" x14ac:dyDescent="0.2">
      <c r="A30" s="22" t="s">
        <v>5</v>
      </c>
      <c r="B30" s="7">
        <v>70514</v>
      </c>
      <c r="C30" s="67">
        <v>2252</v>
      </c>
      <c r="D30" s="55">
        <v>3484</v>
      </c>
      <c r="E30" s="46">
        <v>54</v>
      </c>
    </row>
    <row r="31" spans="1:5" x14ac:dyDescent="0.2">
      <c r="A31" s="22" t="s">
        <v>6</v>
      </c>
      <c r="B31" s="7">
        <v>26410</v>
      </c>
      <c r="C31" s="67">
        <v>839</v>
      </c>
      <c r="D31" s="55">
        <v>1116</v>
      </c>
      <c r="E31" s="46">
        <v>19</v>
      </c>
    </row>
    <row r="32" spans="1:5" x14ac:dyDescent="0.2">
      <c r="A32" s="22" t="s">
        <v>68</v>
      </c>
      <c r="B32" s="7"/>
      <c r="C32" s="67"/>
      <c r="D32" s="55">
        <v>18</v>
      </c>
      <c r="E32" s="83">
        <v>3</v>
      </c>
    </row>
    <row r="33" spans="1:8" x14ac:dyDescent="0.2">
      <c r="A33" s="23" t="s">
        <v>18</v>
      </c>
      <c r="B33" s="78">
        <f>SUM(B29:B32)</f>
        <v>105462</v>
      </c>
      <c r="C33" s="79">
        <f>SUM(C29:C32)</f>
        <v>3243</v>
      </c>
      <c r="D33" s="78">
        <f>SUM(D29:D32)</f>
        <v>5111</v>
      </c>
      <c r="E33" s="41">
        <f>SUM(E29:E32)</f>
        <v>81</v>
      </c>
    </row>
    <row r="34" spans="1:8" x14ac:dyDescent="0.2">
      <c r="A34" s="21" t="s">
        <v>11</v>
      </c>
      <c r="B34" s="18"/>
      <c r="C34" s="69"/>
      <c r="D34" s="59"/>
      <c r="E34" s="53"/>
    </row>
    <row r="35" spans="1:8" x14ac:dyDescent="0.2">
      <c r="A35" s="22" t="s">
        <v>4</v>
      </c>
      <c r="B35" s="7">
        <v>8035</v>
      </c>
      <c r="C35" s="67">
        <v>143</v>
      </c>
      <c r="D35" s="55">
        <v>378</v>
      </c>
      <c r="E35" s="46">
        <v>6</v>
      </c>
    </row>
    <row r="36" spans="1:8" x14ac:dyDescent="0.2">
      <c r="A36" s="22" t="s">
        <v>5</v>
      </c>
      <c r="B36" s="7">
        <v>67833</v>
      </c>
      <c r="C36" s="67">
        <v>2235</v>
      </c>
      <c r="D36" s="55">
        <v>3288</v>
      </c>
      <c r="E36" s="46">
        <v>57</v>
      </c>
    </row>
    <row r="37" spans="1:8" x14ac:dyDescent="0.2">
      <c r="A37" s="22" t="s">
        <v>6</v>
      </c>
      <c r="B37" s="7">
        <v>25019</v>
      </c>
      <c r="C37" s="67">
        <v>830</v>
      </c>
      <c r="D37" s="55">
        <v>1269</v>
      </c>
      <c r="E37" s="46">
        <v>21</v>
      </c>
    </row>
    <row r="38" spans="1:8" x14ac:dyDescent="0.2">
      <c r="A38" s="22" t="s">
        <v>68</v>
      </c>
      <c r="B38" s="7"/>
      <c r="C38" s="67"/>
      <c r="D38" s="55">
        <v>30</v>
      </c>
      <c r="E38" s="46">
        <v>5</v>
      </c>
    </row>
    <row r="39" spans="1:8" x14ac:dyDescent="0.2">
      <c r="A39" s="23" t="s">
        <v>18</v>
      </c>
      <c r="B39" s="78">
        <f>SUM(B35:B37)</f>
        <v>100887</v>
      </c>
      <c r="C39" s="79">
        <f>SUM(C35:C37)</f>
        <v>3208</v>
      </c>
      <c r="D39" s="78">
        <f>SUM(D35:D38)</f>
        <v>4965</v>
      </c>
      <c r="E39" s="41">
        <f>SUM(E35:E38)</f>
        <v>89</v>
      </c>
      <c r="H39" s="84"/>
    </row>
    <row r="40" spans="1:8" x14ac:dyDescent="0.2">
      <c r="A40" s="24" t="s">
        <v>71</v>
      </c>
      <c r="B40" s="7"/>
      <c r="C40" s="67"/>
      <c r="D40" s="55"/>
      <c r="E40" s="46"/>
    </row>
    <row r="41" spans="1:8" x14ac:dyDescent="0.2">
      <c r="A41" s="22" t="s">
        <v>4</v>
      </c>
      <c r="B41" s="7">
        <v>8113</v>
      </c>
      <c r="C41" s="67">
        <v>148</v>
      </c>
      <c r="D41" s="55">
        <v>536</v>
      </c>
      <c r="E41" s="46">
        <v>4</v>
      </c>
    </row>
    <row r="42" spans="1:8" x14ac:dyDescent="0.2">
      <c r="A42" s="22" t="s">
        <v>5</v>
      </c>
      <c r="B42" s="7">
        <v>68999</v>
      </c>
      <c r="C42" s="67">
        <v>2268</v>
      </c>
      <c r="D42" s="55">
        <v>3139</v>
      </c>
      <c r="E42" s="46">
        <v>48</v>
      </c>
    </row>
    <row r="43" spans="1:8" x14ac:dyDescent="0.2">
      <c r="A43" s="22" t="s">
        <v>6</v>
      </c>
      <c r="B43" s="7">
        <v>24799</v>
      </c>
      <c r="C43" s="67">
        <v>809</v>
      </c>
      <c r="D43" s="55">
        <v>1471</v>
      </c>
      <c r="E43" s="46">
        <v>25</v>
      </c>
    </row>
    <row r="44" spans="1:8" x14ac:dyDescent="0.2">
      <c r="A44" s="22" t="s">
        <v>68</v>
      </c>
      <c r="B44" s="7"/>
      <c r="C44" s="67"/>
      <c r="D44" s="55">
        <v>18</v>
      </c>
      <c r="E44" s="46">
        <v>3</v>
      </c>
    </row>
    <row r="45" spans="1:8" x14ac:dyDescent="0.2">
      <c r="A45" s="22" t="s">
        <v>18</v>
      </c>
      <c r="B45" s="78">
        <f>SUM(B41:B44)</f>
        <v>101911</v>
      </c>
      <c r="C45" s="79">
        <f>SUM(C41:C44)</f>
        <v>3225</v>
      </c>
      <c r="D45" s="78">
        <f>SUM(D41:D44)</f>
        <v>5164</v>
      </c>
      <c r="E45" s="81">
        <f>SUM(E41:E44)</f>
        <v>80</v>
      </c>
    </row>
    <row r="46" spans="1:8" x14ac:dyDescent="0.2">
      <c r="A46" s="21" t="s">
        <v>13</v>
      </c>
      <c r="B46" s="18"/>
      <c r="C46" s="69"/>
      <c r="D46" s="59"/>
      <c r="E46" s="53"/>
    </row>
    <row r="47" spans="1:8" x14ac:dyDescent="0.2">
      <c r="A47" s="22" t="s">
        <v>4</v>
      </c>
      <c r="B47" s="35">
        <v>8184</v>
      </c>
      <c r="C47" s="45">
        <v>143</v>
      </c>
      <c r="D47" s="35">
        <v>380</v>
      </c>
      <c r="E47" s="10">
        <v>4</v>
      </c>
    </row>
    <row r="48" spans="1:8" x14ac:dyDescent="0.2">
      <c r="A48" s="22" t="s">
        <v>5</v>
      </c>
      <c r="B48" s="35">
        <v>69292</v>
      </c>
      <c r="C48" s="45">
        <v>2302</v>
      </c>
      <c r="D48" s="35">
        <v>3379</v>
      </c>
      <c r="E48" s="10">
        <v>57</v>
      </c>
    </row>
    <row r="49" spans="1:5" x14ac:dyDescent="0.2">
      <c r="A49" s="22" t="s">
        <v>6</v>
      </c>
      <c r="B49" s="35">
        <v>25108</v>
      </c>
      <c r="C49" s="45">
        <v>837</v>
      </c>
      <c r="D49" s="35">
        <v>1703</v>
      </c>
      <c r="E49" s="10">
        <v>33</v>
      </c>
    </row>
    <row r="50" spans="1:5" x14ac:dyDescent="0.2">
      <c r="A50" s="22" t="s">
        <v>68</v>
      </c>
      <c r="B50" s="55"/>
      <c r="C50" s="67"/>
      <c r="D50" s="36">
        <v>72</v>
      </c>
      <c r="E50" s="10">
        <v>8</v>
      </c>
    </row>
    <row r="51" spans="1:5" x14ac:dyDescent="0.2">
      <c r="A51" s="23" t="s">
        <v>18</v>
      </c>
      <c r="B51" s="78">
        <f>SUM(B47:B50)</f>
        <v>102584</v>
      </c>
      <c r="C51" s="79">
        <f>SUM(C47:C50)</f>
        <v>3282</v>
      </c>
      <c r="D51" s="78">
        <f>SUM(D47:D50)</f>
        <v>5534</v>
      </c>
      <c r="E51" s="41">
        <f>SUM(E47:E50)</f>
        <v>102</v>
      </c>
    </row>
    <row r="52" spans="1:5" x14ac:dyDescent="0.2">
      <c r="A52" s="24" t="s">
        <v>14</v>
      </c>
      <c r="B52" s="7"/>
      <c r="C52" s="69"/>
      <c r="D52" s="59"/>
      <c r="E52" s="47"/>
    </row>
    <row r="53" spans="1:5" x14ac:dyDescent="0.2">
      <c r="A53" s="22" t="s">
        <v>4</v>
      </c>
      <c r="B53" s="35">
        <v>8872</v>
      </c>
      <c r="C53" s="45">
        <v>148</v>
      </c>
      <c r="D53" s="35">
        <v>197</v>
      </c>
      <c r="E53" s="10">
        <v>3</v>
      </c>
    </row>
    <row r="54" spans="1:5" x14ac:dyDescent="0.2">
      <c r="A54" s="22" t="s">
        <v>5</v>
      </c>
      <c r="B54" s="35">
        <v>70599</v>
      </c>
      <c r="C54" s="45">
        <v>2336</v>
      </c>
      <c r="D54" s="35">
        <v>3387</v>
      </c>
      <c r="E54" s="10">
        <v>55</v>
      </c>
    </row>
    <row r="55" spans="1:5" x14ac:dyDescent="0.2">
      <c r="A55" s="22" t="s">
        <v>6</v>
      </c>
      <c r="B55" s="35">
        <v>26942</v>
      </c>
      <c r="C55" s="45">
        <v>844</v>
      </c>
      <c r="D55" s="35">
        <v>1764</v>
      </c>
      <c r="E55" s="10">
        <v>34</v>
      </c>
    </row>
    <row r="56" spans="1:5" x14ac:dyDescent="0.2">
      <c r="A56" s="22" t="s">
        <v>68</v>
      </c>
      <c r="B56" s="7"/>
      <c r="C56" s="67"/>
      <c r="D56" s="55">
        <v>12</v>
      </c>
      <c r="E56" s="80">
        <v>2</v>
      </c>
    </row>
    <row r="57" spans="1:5" x14ac:dyDescent="0.2">
      <c r="A57" s="22" t="s">
        <v>18</v>
      </c>
      <c r="B57" s="78">
        <f>SUM(B53:B56)</f>
        <v>106413</v>
      </c>
      <c r="C57" s="79">
        <f>SUM(C53:C56)</f>
        <v>3328</v>
      </c>
      <c r="D57" s="78">
        <f>SUM(D53:D56)</f>
        <v>5360</v>
      </c>
      <c r="E57" s="41">
        <f>SUM(E53:E56)</f>
        <v>94</v>
      </c>
    </row>
    <row r="58" spans="1:5" x14ac:dyDescent="0.2">
      <c r="A58" s="21" t="s">
        <v>15</v>
      </c>
      <c r="B58" s="18"/>
      <c r="C58" s="69"/>
      <c r="D58" s="59"/>
      <c r="E58" s="47"/>
    </row>
    <row r="59" spans="1:5" x14ac:dyDescent="0.2">
      <c r="A59" s="22" t="s">
        <v>4</v>
      </c>
      <c r="B59" s="7">
        <v>8053</v>
      </c>
      <c r="C59" s="67">
        <v>142</v>
      </c>
      <c r="D59" s="55">
        <v>150</v>
      </c>
      <c r="E59" s="45">
        <v>2</v>
      </c>
    </row>
    <row r="60" spans="1:5" x14ac:dyDescent="0.2">
      <c r="A60" s="22" t="s">
        <v>5</v>
      </c>
      <c r="B60" s="7">
        <v>72035</v>
      </c>
      <c r="C60" s="67">
        <v>2370</v>
      </c>
      <c r="D60" s="55">
        <v>2875</v>
      </c>
      <c r="E60" s="45">
        <v>47</v>
      </c>
    </row>
    <row r="61" spans="1:5" x14ac:dyDescent="0.2">
      <c r="A61" s="22" t="s">
        <v>6</v>
      </c>
      <c r="B61" s="7">
        <v>25273</v>
      </c>
      <c r="C61" s="67">
        <v>862</v>
      </c>
      <c r="D61" s="55">
        <v>2253</v>
      </c>
      <c r="E61" s="45">
        <v>41</v>
      </c>
    </row>
    <row r="62" spans="1:5" x14ac:dyDescent="0.2">
      <c r="A62" s="22" t="s">
        <v>68</v>
      </c>
      <c r="B62" s="7"/>
      <c r="C62" s="67"/>
      <c r="D62" s="55">
        <v>28</v>
      </c>
      <c r="E62" s="45">
        <v>4</v>
      </c>
    </row>
    <row r="63" spans="1:5" x14ac:dyDescent="0.2">
      <c r="A63" s="23" t="s">
        <v>18</v>
      </c>
      <c r="B63" s="78">
        <f>SUM(B59:B62)</f>
        <v>105361</v>
      </c>
      <c r="C63" s="89">
        <f>SUM(C59:C62)</f>
        <v>3374</v>
      </c>
      <c r="D63" s="78">
        <f>SUM(D59:D62)</f>
        <v>5306</v>
      </c>
      <c r="E63" s="41">
        <f>SUM(E59:E62)</f>
        <v>94</v>
      </c>
    </row>
    <row r="64" spans="1:5" x14ac:dyDescent="0.2">
      <c r="A64" s="24" t="s">
        <v>16</v>
      </c>
      <c r="B64" s="7"/>
      <c r="C64" s="67"/>
      <c r="D64" s="55"/>
      <c r="E64" s="46"/>
    </row>
    <row r="65" spans="1:5" x14ac:dyDescent="0.2">
      <c r="A65" s="22" t="s">
        <v>4</v>
      </c>
      <c r="B65" s="7">
        <v>8301</v>
      </c>
      <c r="C65" s="67">
        <v>143</v>
      </c>
      <c r="D65" s="55">
        <v>87</v>
      </c>
      <c r="E65" s="46">
        <v>2</v>
      </c>
    </row>
    <row r="66" spans="1:5" x14ac:dyDescent="0.2">
      <c r="A66" s="22" t="s">
        <v>5</v>
      </c>
      <c r="B66" s="7">
        <v>74001</v>
      </c>
      <c r="C66" s="67">
        <v>2429</v>
      </c>
      <c r="D66" s="55">
        <v>3260</v>
      </c>
      <c r="E66" s="46">
        <v>52</v>
      </c>
    </row>
    <row r="67" spans="1:5" x14ac:dyDescent="0.2">
      <c r="A67" s="22" t="s">
        <v>6</v>
      </c>
      <c r="B67" s="7">
        <v>27881</v>
      </c>
      <c r="C67" s="67">
        <v>920</v>
      </c>
      <c r="D67" s="55">
        <v>5479</v>
      </c>
      <c r="E67" s="46">
        <v>96</v>
      </c>
    </row>
    <row r="68" spans="1:5" x14ac:dyDescent="0.2">
      <c r="A68" s="22" t="s">
        <v>68</v>
      </c>
      <c r="B68" s="7"/>
      <c r="C68" s="67"/>
      <c r="D68" s="55">
        <v>24</v>
      </c>
      <c r="E68" s="46">
        <v>4</v>
      </c>
    </row>
    <row r="69" spans="1:5" x14ac:dyDescent="0.2">
      <c r="A69" s="22" t="s">
        <v>18</v>
      </c>
      <c r="B69" s="78">
        <f>SUM(B65:B68)</f>
        <v>110183</v>
      </c>
      <c r="C69" s="79">
        <f>SUM(C65:C68)</f>
        <v>3492</v>
      </c>
      <c r="D69" s="78">
        <f>SUM(D65:D68)</f>
        <v>8850</v>
      </c>
      <c r="E69" s="41">
        <f>SUM(E65:E68)</f>
        <v>154</v>
      </c>
    </row>
    <row r="70" spans="1:5" x14ac:dyDescent="0.2">
      <c r="A70" s="21" t="s">
        <v>17</v>
      </c>
      <c r="B70" s="18"/>
      <c r="C70" s="69"/>
      <c r="D70" s="59"/>
      <c r="E70" s="53"/>
    </row>
    <row r="71" spans="1:5" x14ac:dyDescent="0.2">
      <c r="A71" s="22" t="s">
        <v>4</v>
      </c>
      <c r="B71" s="7">
        <v>9002</v>
      </c>
      <c r="C71" s="67">
        <v>147</v>
      </c>
      <c r="D71" s="55">
        <v>150</v>
      </c>
      <c r="E71" s="46">
        <v>2</v>
      </c>
    </row>
    <row r="72" spans="1:5" x14ac:dyDescent="0.2">
      <c r="A72" s="22" t="s">
        <v>5</v>
      </c>
      <c r="B72" s="7">
        <v>77836</v>
      </c>
      <c r="C72" s="67">
        <v>2491</v>
      </c>
      <c r="D72" s="55">
        <v>3866</v>
      </c>
      <c r="E72" s="46">
        <v>65</v>
      </c>
    </row>
    <row r="73" spans="1:5" x14ac:dyDescent="0.2">
      <c r="A73" s="22" t="s">
        <v>6</v>
      </c>
      <c r="B73" s="7">
        <v>27739</v>
      </c>
      <c r="C73" s="67">
        <v>936</v>
      </c>
      <c r="D73" s="55">
        <v>3647</v>
      </c>
      <c r="E73" s="46">
        <v>69</v>
      </c>
    </row>
    <row r="74" spans="1:5" x14ac:dyDescent="0.2">
      <c r="A74" s="22" t="s">
        <v>68</v>
      </c>
      <c r="B74" s="7"/>
      <c r="C74" s="67"/>
      <c r="D74" s="55">
        <v>68</v>
      </c>
      <c r="E74" s="46">
        <v>6</v>
      </c>
    </row>
    <row r="75" spans="1:5" x14ac:dyDescent="0.2">
      <c r="A75" s="23" t="s">
        <v>18</v>
      </c>
      <c r="B75" s="78">
        <f>SUM(B71:B74)</f>
        <v>114577</v>
      </c>
      <c r="C75" s="79">
        <f>SUM(C71:C74)</f>
        <v>3574</v>
      </c>
      <c r="D75" s="78">
        <f>SUM(D71:D74)</f>
        <v>7731</v>
      </c>
      <c r="E75" s="41">
        <f>SUM(E71:E74)</f>
        <v>142</v>
      </c>
    </row>
    <row r="76" spans="1:5" x14ac:dyDescent="0.2">
      <c r="A76" s="6"/>
      <c r="B76" s="7"/>
      <c r="C76" s="8"/>
      <c r="D76" s="7"/>
      <c r="E76" s="9"/>
    </row>
    <row r="77" spans="1:5" x14ac:dyDescent="0.2">
      <c r="A77" s="25" t="s">
        <v>18</v>
      </c>
      <c r="B77" s="29">
        <f>B9+B15+B21+B27+B33+B39+B45+B51+B57+B63+B69+B75</f>
        <v>1266939</v>
      </c>
      <c r="C77" s="41">
        <f>C9+C15+C21+C27+C33+C39+C45+C51+C57+C63+C69+C75</f>
        <v>39682</v>
      </c>
      <c r="D77" s="29">
        <f>D9+D15+D21+D27+D33+D39+D45+D51+D57+D63+D69+D75</f>
        <v>64689</v>
      </c>
      <c r="E77" s="41">
        <f>E9+E15+E21+E27+E33+E39+E45+E51+E57+E63+E69+E75</f>
        <v>1130</v>
      </c>
    </row>
    <row r="78" spans="1:5" x14ac:dyDescent="0.2">
      <c r="A78" s="2"/>
      <c r="B78" s="4"/>
      <c r="C78" s="5"/>
      <c r="D78" s="4"/>
    </row>
    <row r="80" spans="1:5" x14ac:dyDescent="0.2">
      <c r="A80" s="70" t="s">
        <v>54</v>
      </c>
    </row>
  </sheetData>
  <phoneticPr fontId="7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selection sqref="A1:IV65536"/>
    </sheetView>
  </sheetViews>
  <sheetFormatPr defaultRowHeight="12.75" x14ac:dyDescent="0.2"/>
  <cols>
    <col min="1" max="1" width="13.85546875" customWidth="1"/>
    <col min="2" max="2" width="12.5703125" customWidth="1"/>
    <col min="3" max="3" width="9.5703125" customWidth="1"/>
    <col min="4" max="4" width="12.5703125" customWidth="1"/>
    <col min="5" max="5" width="9.5703125" customWidth="1"/>
  </cols>
  <sheetData>
    <row r="1" spans="1:6" ht="15.75" x14ac:dyDescent="0.25">
      <c r="A1" s="85" t="s">
        <v>0</v>
      </c>
      <c r="B1" s="4"/>
      <c r="C1" s="5"/>
      <c r="D1" s="4"/>
      <c r="E1" s="86" t="s">
        <v>64</v>
      </c>
    </row>
    <row r="2" spans="1:6" x14ac:dyDescent="0.2">
      <c r="A2" s="2"/>
      <c r="B2" s="4"/>
      <c r="C2" s="5"/>
      <c r="D2" s="4"/>
    </row>
    <row r="3" spans="1:6" x14ac:dyDescent="0.2">
      <c r="A3" s="14"/>
      <c r="B3" s="61" t="s">
        <v>1</v>
      </c>
      <c r="C3" s="75" t="s">
        <v>19</v>
      </c>
      <c r="D3" s="76" t="s">
        <v>2</v>
      </c>
      <c r="E3" s="77" t="s">
        <v>19</v>
      </c>
      <c r="F3" s="3"/>
    </row>
    <row r="4" spans="1:6" x14ac:dyDescent="0.2">
      <c r="A4" s="21" t="s">
        <v>69</v>
      </c>
      <c r="B4" s="18"/>
      <c r="C4" s="69"/>
      <c r="D4" s="59"/>
      <c r="E4" s="53"/>
    </row>
    <row r="5" spans="1:6" x14ac:dyDescent="0.2">
      <c r="A5" s="22" t="s">
        <v>4</v>
      </c>
      <c r="B5" s="7">
        <v>10103</v>
      </c>
      <c r="C5" s="67">
        <v>174</v>
      </c>
      <c r="D5" s="55">
        <v>636</v>
      </c>
      <c r="E5" s="46">
        <v>7</v>
      </c>
    </row>
    <row r="6" spans="1:6" x14ac:dyDescent="0.2">
      <c r="A6" s="22" t="s">
        <v>5</v>
      </c>
      <c r="B6" s="7">
        <v>72815</v>
      </c>
      <c r="C6" s="67">
        <v>2297</v>
      </c>
      <c r="D6" s="55">
        <v>2667</v>
      </c>
      <c r="E6" s="46">
        <v>44</v>
      </c>
    </row>
    <row r="7" spans="1:6" x14ac:dyDescent="0.2">
      <c r="A7" s="22" t="s">
        <v>6</v>
      </c>
      <c r="B7" s="7">
        <v>26550</v>
      </c>
      <c r="C7" s="67">
        <v>855</v>
      </c>
      <c r="D7" s="55">
        <v>1062</v>
      </c>
      <c r="E7" s="46">
        <v>18</v>
      </c>
    </row>
    <row r="8" spans="1:6" x14ac:dyDescent="0.2">
      <c r="A8" s="22" t="s">
        <v>68</v>
      </c>
      <c r="B8" s="7"/>
      <c r="C8" s="67"/>
      <c r="D8" s="55">
        <v>30</v>
      </c>
      <c r="E8" s="46">
        <v>5</v>
      </c>
    </row>
    <row r="9" spans="1:6" x14ac:dyDescent="0.2">
      <c r="A9" s="23" t="s">
        <v>18</v>
      </c>
      <c r="B9" s="78">
        <f>SUM(B5:B8)</f>
        <v>109468</v>
      </c>
      <c r="C9" s="79">
        <f>SUM(C5:C8)</f>
        <v>3326</v>
      </c>
      <c r="D9" s="78">
        <f>SUM(D5:D8)</f>
        <v>4395</v>
      </c>
      <c r="E9" s="41">
        <f>SUM(E5:E8)</f>
        <v>74</v>
      </c>
    </row>
    <row r="10" spans="1:6" x14ac:dyDescent="0.2">
      <c r="A10" s="24" t="s">
        <v>13</v>
      </c>
      <c r="B10" s="7"/>
      <c r="C10" s="67"/>
      <c r="D10" s="55"/>
      <c r="E10" s="46"/>
    </row>
    <row r="11" spans="1:6" x14ac:dyDescent="0.2">
      <c r="A11" s="22" t="s">
        <v>4</v>
      </c>
      <c r="B11" s="35">
        <v>10379</v>
      </c>
      <c r="C11" s="45">
        <v>171</v>
      </c>
      <c r="D11" s="35">
        <v>678</v>
      </c>
      <c r="E11" s="10">
        <v>9</v>
      </c>
    </row>
    <row r="12" spans="1:6" x14ac:dyDescent="0.2">
      <c r="A12" s="22" t="s">
        <v>5</v>
      </c>
      <c r="B12" s="35">
        <v>71431</v>
      </c>
      <c r="C12" s="45">
        <v>2261</v>
      </c>
      <c r="D12" s="35">
        <v>2786</v>
      </c>
      <c r="E12" s="10">
        <v>45</v>
      </c>
    </row>
    <row r="13" spans="1:6" x14ac:dyDescent="0.2">
      <c r="A13" s="22" t="s">
        <v>6</v>
      </c>
      <c r="B13" s="35">
        <v>28810</v>
      </c>
      <c r="C13" s="45">
        <v>847</v>
      </c>
      <c r="D13" s="35">
        <v>902</v>
      </c>
      <c r="E13" s="10">
        <v>15</v>
      </c>
    </row>
    <row r="14" spans="1:6" x14ac:dyDescent="0.2">
      <c r="A14" s="22" t="s">
        <v>68</v>
      </c>
      <c r="B14" s="55"/>
      <c r="C14" s="67"/>
      <c r="D14" s="36">
        <v>40</v>
      </c>
      <c r="E14" s="10">
        <v>4</v>
      </c>
    </row>
    <row r="15" spans="1:6" x14ac:dyDescent="0.2">
      <c r="A15" s="22" t="s">
        <v>18</v>
      </c>
      <c r="B15" s="78">
        <f>SUM(B11:B14)</f>
        <v>110620</v>
      </c>
      <c r="C15" s="79">
        <f>SUM(C11:C14)</f>
        <v>3279</v>
      </c>
      <c r="D15" s="78">
        <f>SUM(D11:D14)</f>
        <v>4406</v>
      </c>
      <c r="E15" s="41">
        <f>SUM(E11:E14)</f>
        <v>73</v>
      </c>
    </row>
    <row r="16" spans="1:6" x14ac:dyDescent="0.2">
      <c r="A16" s="21" t="s">
        <v>14</v>
      </c>
      <c r="B16" s="18"/>
      <c r="C16" s="69"/>
      <c r="D16" s="59"/>
      <c r="E16" s="53"/>
    </row>
    <row r="17" spans="1:5" x14ac:dyDescent="0.2">
      <c r="A17" s="22" t="s">
        <v>4</v>
      </c>
      <c r="B17" s="35">
        <v>10254</v>
      </c>
      <c r="C17" s="45">
        <v>179</v>
      </c>
      <c r="D17" s="35">
        <v>530</v>
      </c>
      <c r="E17" s="10">
        <v>6</v>
      </c>
    </row>
    <row r="18" spans="1:5" x14ac:dyDescent="0.2">
      <c r="A18" s="22" t="s">
        <v>5</v>
      </c>
      <c r="B18" s="35">
        <v>72792</v>
      </c>
      <c r="C18" s="45">
        <v>2281</v>
      </c>
      <c r="D18" s="35">
        <v>2714</v>
      </c>
      <c r="E18" s="10">
        <v>44</v>
      </c>
    </row>
    <row r="19" spans="1:5" x14ac:dyDescent="0.2">
      <c r="A19" s="22" t="s">
        <v>6</v>
      </c>
      <c r="B19" s="35">
        <v>25078</v>
      </c>
      <c r="C19" s="45">
        <v>835</v>
      </c>
      <c r="D19" s="35">
        <v>724</v>
      </c>
      <c r="E19" s="10">
        <v>13</v>
      </c>
    </row>
    <row r="20" spans="1:5" x14ac:dyDescent="0.2">
      <c r="A20" s="22" t="s">
        <v>68</v>
      </c>
      <c r="B20" s="7"/>
      <c r="C20" s="67"/>
      <c r="D20" s="55">
        <v>46</v>
      </c>
      <c r="E20" s="80">
        <v>5</v>
      </c>
    </row>
    <row r="21" spans="1:5" x14ac:dyDescent="0.2">
      <c r="A21" s="23" t="s">
        <v>18</v>
      </c>
      <c r="B21" s="78">
        <f>SUM(B17:B19)</f>
        <v>108124</v>
      </c>
      <c r="C21" s="79">
        <f>SUM(C17:C19)</f>
        <v>3295</v>
      </c>
      <c r="D21" s="78">
        <f>SUM(D17:D20)</f>
        <v>4014</v>
      </c>
      <c r="E21" s="81">
        <f>SUM(E17:E20)</f>
        <v>68</v>
      </c>
    </row>
    <row r="22" spans="1:5" x14ac:dyDescent="0.2">
      <c r="A22" s="24" t="s">
        <v>15</v>
      </c>
      <c r="B22" s="7"/>
      <c r="C22" s="67"/>
      <c r="D22" s="55"/>
      <c r="E22" s="46"/>
    </row>
    <row r="23" spans="1:5" x14ac:dyDescent="0.2">
      <c r="A23" s="22" t="s">
        <v>4</v>
      </c>
      <c r="B23" s="7">
        <v>9284</v>
      </c>
      <c r="C23" s="67">
        <v>165</v>
      </c>
      <c r="D23" s="55">
        <v>436</v>
      </c>
      <c r="E23" s="45">
        <v>6</v>
      </c>
    </row>
    <row r="24" spans="1:5" x14ac:dyDescent="0.2">
      <c r="A24" s="22" t="s">
        <v>5</v>
      </c>
      <c r="B24" s="7">
        <v>73445</v>
      </c>
      <c r="C24" s="67">
        <v>2256</v>
      </c>
      <c r="D24" s="55">
        <v>2758</v>
      </c>
      <c r="E24" s="45">
        <v>45</v>
      </c>
    </row>
    <row r="25" spans="1:5" x14ac:dyDescent="0.2">
      <c r="A25" s="22" t="s">
        <v>6</v>
      </c>
      <c r="B25" s="7">
        <v>25505</v>
      </c>
      <c r="C25" s="67">
        <v>842</v>
      </c>
      <c r="D25" s="55">
        <v>661</v>
      </c>
      <c r="E25" s="45">
        <v>12</v>
      </c>
    </row>
    <row r="26" spans="1:5" x14ac:dyDescent="0.2">
      <c r="A26" s="22" t="s">
        <v>68</v>
      </c>
      <c r="B26" s="7"/>
      <c r="C26" s="67"/>
      <c r="D26" s="55">
        <v>36</v>
      </c>
      <c r="E26" s="45">
        <v>6</v>
      </c>
    </row>
    <row r="27" spans="1:5" x14ac:dyDescent="0.2">
      <c r="A27" s="22" t="s">
        <v>18</v>
      </c>
      <c r="B27" s="78">
        <f>SUM(B23:B25)</f>
        <v>108234</v>
      </c>
      <c r="C27" s="79">
        <f>SUM(C23:C25)</f>
        <v>3263</v>
      </c>
      <c r="D27" s="78">
        <f>SUM(D23:D26)</f>
        <v>3891</v>
      </c>
      <c r="E27" s="41">
        <f>SUM(E23:E26)</f>
        <v>69</v>
      </c>
    </row>
    <row r="28" spans="1:5" x14ac:dyDescent="0.2">
      <c r="A28" s="21" t="s">
        <v>16</v>
      </c>
      <c r="B28" s="18"/>
      <c r="C28" s="69"/>
      <c r="D28" s="59"/>
      <c r="E28" s="53"/>
    </row>
    <row r="29" spans="1:5" x14ac:dyDescent="0.2">
      <c r="A29" s="22" t="s">
        <v>4</v>
      </c>
      <c r="B29" s="7">
        <v>9315</v>
      </c>
      <c r="C29" s="67">
        <v>170</v>
      </c>
      <c r="D29" s="55">
        <v>421</v>
      </c>
      <c r="E29" s="46">
        <v>6</v>
      </c>
    </row>
    <row r="30" spans="1:5" x14ac:dyDescent="0.2">
      <c r="A30" s="22" t="s">
        <v>5</v>
      </c>
      <c r="B30" s="7">
        <v>70727</v>
      </c>
      <c r="C30" s="67">
        <v>2242</v>
      </c>
      <c r="D30" s="55">
        <v>2691</v>
      </c>
      <c r="E30" s="46">
        <v>46</v>
      </c>
    </row>
    <row r="31" spans="1:5" x14ac:dyDescent="0.2">
      <c r="A31" s="22" t="s">
        <v>6</v>
      </c>
      <c r="B31" s="7">
        <v>24627</v>
      </c>
      <c r="C31" s="67">
        <v>838</v>
      </c>
      <c r="D31" s="55">
        <v>474</v>
      </c>
      <c r="E31" s="46">
        <v>10</v>
      </c>
    </row>
    <row r="32" spans="1:5" x14ac:dyDescent="0.2">
      <c r="A32" s="22" t="s">
        <v>56</v>
      </c>
      <c r="B32" s="7"/>
      <c r="C32" s="67"/>
      <c r="D32" s="55">
        <v>24</v>
      </c>
      <c r="E32" s="46">
        <v>4</v>
      </c>
    </row>
    <row r="33" spans="1:8" x14ac:dyDescent="0.2">
      <c r="A33" s="22" t="s">
        <v>63</v>
      </c>
      <c r="B33" s="7"/>
      <c r="C33" s="67"/>
      <c r="D33" s="55">
        <v>10</v>
      </c>
      <c r="E33" s="83">
        <v>1</v>
      </c>
    </row>
    <row r="34" spans="1:8" x14ac:dyDescent="0.2">
      <c r="A34" s="23" t="s">
        <v>18</v>
      </c>
      <c r="B34" s="78">
        <f>SUM(B29:B33)</f>
        <v>104669</v>
      </c>
      <c r="C34" s="89">
        <f>SUM(C29:C33)</f>
        <v>3250</v>
      </c>
      <c r="D34" s="78">
        <f>SUM(D29:D33)</f>
        <v>3620</v>
      </c>
      <c r="E34" s="103">
        <f>SUM(E29:E33)</f>
        <v>67</v>
      </c>
    </row>
    <row r="35" spans="1:8" x14ac:dyDescent="0.2">
      <c r="A35" s="21" t="s">
        <v>17</v>
      </c>
      <c r="B35" s="18"/>
      <c r="C35" s="69"/>
      <c r="D35" s="59"/>
      <c r="E35" s="53"/>
    </row>
    <row r="36" spans="1:8" x14ac:dyDescent="0.2">
      <c r="A36" s="22" t="s">
        <v>4</v>
      </c>
      <c r="B36" s="7">
        <v>9589</v>
      </c>
      <c r="C36" s="67">
        <v>173</v>
      </c>
      <c r="D36" s="55">
        <v>525</v>
      </c>
      <c r="E36" s="46">
        <v>8</v>
      </c>
    </row>
    <row r="37" spans="1:8" x14ac:dyDescent="0.2">
      <c r="A37" s="22" t="s">
        <v>5</v>
      </c>
      <c r="B37" s="7">
        <v>69984</v>
      </c>
      <c r="C37" s="67">
        <v>2253</v>
      </c>
      <c r="D37" s="55">
        <v>2833</v>
      </c>
      <c r="E37" s="46">
        <v>46</v>
      </c>
    </row>
    <row r="38" spans="1:8" x14ac:dyDescent="0.2">
      <c r="A38" s="22" t="s">
        <v>6</v>
      </c>
      <c r="B38" s="7">
        <v>25120</v>
      </c>
      <c r="C38" s="67">
        <v>813</v>
      </c>
      <c r="D38" s="55">
        <v>373</v>
      </c>
      <c r="E38" s="46">
        <v>7</v>
      </c>
    </row>
    <row r="39" spans="1:8" x14ac:dyDescent="0.2">
      <c r="A39" s="22" t="s">
        <v>56</v>
      </c>
      <c r="B39" s="7"/>
      <c r="C39" s="67"/>
      <c r="D39" s="55">
        <v>64</v>
      </c>
      <c r="E39" s="46">
        <v>8</v>
      </c>
    </row>
    <row r="40" spans="1:8" x14ac:dyDescent="0.2">
      <c r="A40" s="22" t="s">
        <v>63</v>
      </c>
      <c r="B40" s="7"/>
      <c r="C40" s="67"/>
      <c r="D40" s="55">
        <v>10</v>
      </c>
      <c r="E40" s="46">
        <v>1</v>
      </c>
    </row>
    <row r="41" spans="1:8" x14ac:dyDescent="0.2">
      <c r="A41" s="23" t="s">
        <v>18</v>
      </c>
      <c r="B41" s="78">
        <f>SUM(B36:B40)</f>
        <v>104693</v>
      </c>
      <c r="C41" s="79">
        <f>SUM(C36:C40)</f>
        <v>3239</v>
      </c>
      <c r="D41" s="78">
        <f>SUM(D36:D40)</f>
        <v>3805</v>
      </c>
      <c r="E41" s="41">
        <f>SUM(E36:E40)</f>
        <v>70</v>
      </c>
      <c r="H41" s="84"/>
    </row>
    <row r="42" spans="1:8" x14ac:dyDescent="0.2">
      <c r="A42" s="24" t="s">
        <v>60</v>
      </c>
      <c r="B42" s="7"/>
      <c r="C42" s="67"/>
      <c r="D42" s="55"/>
      <c r="E42" s="46"/>
    </row>
    <row r="43" spans="1:8" x14ac:dyDescent="0.2">
      <c r="A43" s="22" t="s">
        <v>4</v>
      </c>
      <c r="B43" s="7">
        <v>9439</v>
      </c>
      <c r="C43" s="67">
        <v>175</v>
      </c>
      <c r="D43" s="55">
        <v>414</v>
      </c>
      <c r="E43" s="46">
        <v>6</v>
      </c>
    </row>
    <row r="44" spans="1:8" x14ac:dyDescent="0.2">
      <c r="A44" s="22" t="s">
        <v>5</v>
      </c>
      <c r="B44" s="7">
        <v>71707</v>
      </c>
      <c r="C44" s="67">
        <v>2259</v>
      </c>
      <c r="D44" s="55">
        <v>2818</v>
      </c>
      <c r="E44" s="46">
        <v>47</v>
      </c>
    </row>
    <row r="45" spans="1:8" x14ac:dyDescent="0.2">
      <c r="A45" s="22" t="s">
        <v>6</v>
      </c>
      <c r="B45" s="7">
        <v>25245</v>
      </c>
      <c r="C45" s="67">
        <v>816</v>
      </c>
      <c r="D45" s="55">
        <v>394</v>
      </c>
      <c r="E45" s="46">
        <v>8</v>
      </c>
    </row>
    <row r="46" spans="1:8" x14ac:dyDescent="0.2">
      <c r="A46" s="22" t="s">
        <v>68</v>
      </c>
      <c r="B46" s="7"/>
      <c r="C46" s="67"/>
      <c r="D46" s="55">
        <v>42</v>
      </c>
      <c r="E46" s="46">
        <v>7</v>
      </c>
    </row>
    <row r="47" spans="1:8" x14ac:dyDescent="0.2">
      <c r="A47" s="22" t="s">
        <v>18</v>
      </c>
      <c r="B47" s="78">
        <f>SUM(B43:B46)</f>
        <v>106391</v>
      </c>
      <c r="C47" s="89">
        <f>SUM(C43:C46)</f>
        <v>3250</v>
      </c>
      <c r="D47" s="78">
        <f>SUM(D43:D46)</f>
        <v>3668</v>
      </c>
      <c r="E47" s="103">
        <f>SUM(E43:E46)</f>
        <v>68</v>
      </c>
    </row>
    <row r="48" spans="1:8" x14ac:dyDescent="0.2">
      <c r="A48" s="21" t="s">
        <v>7</v>
      </c>
      <c r="B48" s="18"/>
      <c r="C48" s="69"/>
      <c r="D48" s="59"/>
      <c r="E48" s="53"/>
    </row>
    <row r="49" spans="1:5" x14ac:dyDescent="0.2">
      <c r="A49" s="22" t="s">
        <v>4</v>
      </c>
      <c r="B49" s="35">
        <v>8959</v>
      </c>
      <c r="C49" s="45">
        <v>168</v>
      </c>
      <c r="D49" s="35">
        <v>367</v>
      </c>
      <c r="E49" s="9">
        <v>5</v>
      </c>
    </row>
    <row r="50" spans="1:5" x14ac:dyDescent="0.2">
      <c r="A50" s="22" t="s">
        <v>5</v>
      </c>
      <c r="B50" s="35">
        <v>69629</v>
      </c>
      <c r="C50" s="45">
        <v>2277</v>
      </c>
      <c r="D50" s="35">
        <v>3248</v>
      </c>
      <c r="E50" s="9">
        <v>53</v>
      </c>
    </row>
    <row r="51" spans="1:5" x14ac:dyDescent="0.2">
      <c r="A51" s="22" t="s">
        <v>6</v>
      </c>
      <c r="B51" s="35">
        <v>24304</v>
      </c>
      <c r="C51" s="45">
        <v>803</v>
      </c>
      <c r="D51" s="35">
        <v>473</v>
      </c>
      <c r="E51" s="9">
        <v>9</v>
      </c>
    </row>
    <row r="52" spans="1:5" x14ac:dyDescent="0.2">
      <c r="A52" s="22" t="s">
        <v>68</v>
      </c>
      <c r="B52" s="55"/>
      <c r="C52" s="67"/>
      <c r="D52" s="36">
        <v>10</v>
      </c>
      <c r="E52" s="9">
        <v>1</v>
      </c>
    </row>
    <row r="53" spans="1:5" x14ac:dyDescent="0.2">
      <c r="A53" s="23" t="s">
        <v>18</v>
      </c>
      <c r="B53" s="78">
        <f>SUM(B49:B52)</f>
        <v>102892</v>
      </c>
      <c r="C53" s="89">
        <f>SUM(C49:C52)</f>
        <v>3248</v>
      </c>
      <c r="D53" s="78">
        <f>SUM(D49:D52)</f>
        <v>4098</v>
      </c>
      <c r="E53" s="103">
        <f>SUM(E49:E52)</f>
        <v>68</v>
      </c>
    </row>
    <row r="54" spans="1:5" x14ac:dyDescent="0.2">
      <c r="A54" s="24" t="s">
        <v>61</v>
      </c>
      <c r="B54" s="7"/>
      <c r="C54" s="69"/>
      <c r="D54" s="59"/>
      <c r="E54" s="53"/>
    </row>
    <row r="55" spans="1:5" x14ac:dyDescent="0.2">
      <c r="A55" s="22" t="s">
        <v>4</v>
      </c>
      <c r="B55" s="7">
        <v>8924</v>
      </c>
      <c r="C55" s="67">
        <v>162</v>
      </c>
      <c r="D55" s="55">
        <v>425</v>
      </c>
      <c r="E55" s="46">
        <v>6</v>
      </c>
    </row>
    <row r="56" spans="1:5" x14ac:dyDescent="0.2">
      <c r="A56" s="22" t="s">
        <v>5</v>
      </c>
      <c r="B56" s="7">
        <v>70546</v>
      </c>
      <c r="C56" s="67">
        <v>2216</v>
      </c>
      <c r="D56" s="55">
        <v>3311</v>
      </c>
      <c r="E56" s="46">
        <v>54</v>
      </c>
    </row>
    <row r="57" spans="1:5" x14ac:dyDescent="0.2">
      <c r="A57" s="22" t="s">
        <v>6</v>
      </c>
      <c r="B57" s="7">
        <v>25421</v>
      </c>
      <c r="C57" s="67">
        <v>806</v>
      </c>
      <c r="D57" s="55">
        <v>482</v>
      </c>
      <c r="E57" s="46">
        <v>8</v>
      </c>
    </row>
    <row r="58" spans="1:5" x14ac:dyDescent="0.2">
      <c r="A58" s="22" t="s">
        <v>68</v>
      </c>
      <c r="B58" s="7"/>
      <c r="C58" s="67"/>
      <c r="D58" s="55">
        <v>18</v>
      </c>
      <c r="E58" s="46">
        <v>3</v>
      </c>
    </row>
    <row r="59" spans="1:5" x14ac:dyDescent="0.2">
      <c r="A59" s="22" t="s">
        <v>18</v>
      </c>
      <c r="B59" s="78">
        <f>SUM(B55:B58)</f>
        <v>104891</v>
      </c>
      <c r="C59" s="89">
        <f>SUM(C55:C58)</f>
        <v>3184</v>
      </c>
      <c r="D59" s="78">
        <f>SUM(D55:D58)</f>
        <v>4236</v>
      </c>
      <c r="E59" s="90">
        <f>SUM(E55:E58)</f>
        <v>71</v>
      </c>
    </row>
    <row r="60" spans="1:5" x14ac:dyDescent="0.2">
      <c r="A60" s="21" t="s">
        <v>9</v>
      </c>
      <c r="B60" s="18"/>
      <c r="C60" s="69"/>
      <c r="D60" s="59"/>
      <c r="E60" s="53"/>
    </row>
    <row r="61" spans="1:5" x14ac:dyDescent="0.2">
      <c r="A61" s="22" t="s">
        <v>4</v>
      </c>
      <c r="B61" s="7">
        <v>8586</v>
      </c>
      <c r="C61" s="96">
        <v>155</v>
      </c>
      <c r="D61" s="55">
        <v>300</v>
      </c>
      <c r="E61" s="97">
        <v>4</v>
      </c>
    </row>
    <row r="62" spans="1:5" x14ac:dyDescent="0.2">
      <c r="A62" s="22" t="s">
        <v>5</v>
      </c>
      <c r="B62" s="7">
        <v>70046</v>
      </c>
      <c r="C62" s="96">
        <v>2231</v>
      </c>
      <c r="D62" s="55">
        <v>3406</v>
      </c>
      <c r="E62" s="97">
        <v>57</v>
      </c>
    </row>
    <row r="63" spans="1:5" x14ac:dyDescent="0.2">
      <c r="A63" s="22" t="s">
        <v>6</v>
      </c>
      <c r="B63" s="7">
        <v>26755</v>
      </c>
      <c r="C63" s="96">
        <v>888</v>
      </c>
      <c r="D63" s="55">
        <v>892</v>
      </c>
      <c r="E63" s="97">
        <v>18</v>
      </c>
    </row>
    <row r="64" spans="1:5" x14ac:dyDescent="0.2">
      <c r="A64" s="22" t="s">
        <v>68</v>
      </c>
      <c r="B64" s="7">
        <v>0</v>
      </c>
      <c r="C64" s="96">
        <v>0</v>
      </c>
      <c r="D64" s="55">
        <v>68</v>
      </c>
      <c r="E64" s="97">
        <v>8</v>
      </c>
    </row>
    <row r="65" spans="1:6" x14ac:dyDescent="0.2">
      <c r="A65" s="23" t="s">
        <v>18</v>
      </c>
      <c r="B65" s="78">
        <f>SUM(B61:B64)</f>
        <v>105387</v>
      </c>
      <c r="C65" s="89">
        <f>SUM(C61:C64)</f>
        <v>3274</v>
      </c>
      <c r="D65" s="78">
        <f>SUM(D61:D64)</f>
        <v>4666</v>
      </c>
      <c r="E65" s="90">
        <f>SUM(E61:E64)</f>
        <v>87</v>
      </c>
    </row>
    <row r="66" spans="1:6" x14ac:dyDescent="0.2">
      <c r="A66" s="24" t="s">
        <v>10</v>
      </c>
      <c r="B66" s="7"/>
      <c r="C66" s="67"/>
      <c r="D66" s="55"/>
      <c r="E66" s="46"/>
    </row>
    <row r="67" spans="1:6" x14ac:dyDescent="0.2">
      <c r="A67" s="22" t="s">
        <v>4</v>
      </c>
      <c r="B67" s="7">
        <v>8538</v>
      </c>
      <c r="C67" s="67">
        <v>152</v>
      </c>
      <c r="D67" s="55">
        <v>493</v>
      </c>
      <c r="E67" s="46">
        <v>5</v>
      </c>
    </row>
    <row r="68" spans="1:6" x14ac:dyDescent="0.2">
      <c r="A68" s="22" t="s">
        <v>5</v>
      </c>
      <c r="B68" s="7">
        <v>70514</v>
      </c>
      <c r="C68" s="67">
        <v>2252</v>
      </c>
      <c r="D68" s="55">
        <v>3484</v>
      </c>
      <c r="E68" s="46">
        <v>54</v>
      </c>
    </row>
    <row r="69" spans="1:6" x14ac:dyDescent="0.2">
      <c r="A69" s="22" t="s">
        <v>6</v>
      </c>
      <c r="B69" s="7">
        <v>26410</v>
      </c>
      <c r="C69" s="67">
        <v>839</v>
      </c>
      <c r="D69" s="55">
        <v>1116</v>
      </c>
      <c r="E69" s="46">
        <v>19</v>
      </c>
    </row>
    <row r="70" spans="1:6" x14ac:dyDescent="0.2">
      <c r="A70" s="22" t="s">
        <v>68</v>
      </c>
      <c r="B70" s="7"/>
      <c r="C70" s="67"/>
      <c r="D70" s="55">
        <v>18</v>
      </c>
      <c r="E70" s="83">
        <v>3</v>
      </c>
    </row>
    <row r="71" spans="1:6" x14ac:dyDescent="0.2">
      <c r="A71" s="22" t="s">
        <v>18</v>
      </c>
      <c r="B71" s="78">
        <f>SUM(B67:B70)</f>
        <v>105462</v>
      </c>
      <c r="C71" s="89">
        <f>SUM(C67:C70)</f>
        <v>3243</v>
      </c>
      <c r="D71" s="78">
        <f>SUM(D67:D70)</f>
        <v>5111</v>
      </c>
      <c r="E71" s="90">
        <f>SUM(E67:E70)</f>
        <v>81</v>
      </c>
    </row>
    <row r="72" spans="1:6" x14ac:dyDescent="0.2">
      <c r="A72" s="21" t="s">
        <v>11</v>
      </c>
      <c r="B72" s="18"/>
      <c r="C72" s="69"/>
      <c r="D72" s="59"/>
      <c r="E72" s="53"/>
    </row>
    <row r="73" spans="1:6" x14ac:dyDescent="0.2">
      <c r="A73" s="22" t="s">
        <v>4</v>
      </c>
      <c r="B73" s="7">
        <v>8035</v>
      </c>
      <c r="C73" s="67">
        <v>143</v>
      </c>
      <c r="D73" s="55">
        <v>378</v>
      </c>
      <c r="E73" s="46">
        <v>6</v>
      </c>
    </row>
    <row r="74" spans="1:6" x14ac:dyDescent="0.2">
      <c r="A74" s="22" t="s">
        <v>5</v>
      </c>
      <c r="B74" s="7">
        <v>67833</v>
      </c>
      <c r="C74" s="67">
        <v>2235</v>
      </c>
      <c r="D74" s="55">
        <v>3288</v>
      </c>
      <c r="E74" s="46">
        <v>57</v>
      </c>
    </row>
    <row r="75" spans="1:6" x14ac:dyDescent="0.2">
      <c r="A75" s="22" t="s">
        <v>6</v>
      </c>
      <c r="B75" s="7">
        <v>25019</v>
      </c>
      <c r="C75" s="67">
        <v>830</v>
      </c>
      <c r="D75" s="55">
        <v>1269</v>
      </c>
      <c r="E75" s="46">
        <v>21</v>
      </c>
    </row>
    <row r="76" spans="1:6" x14ac:dyDescent="0.2">
      <c r="A76" s="22" t="s">
        <v>68</v>
      </c>
      <c r="B76" s="7"/>
      <c r="C76" s="67"/>
      <c r="D76" s="55">
        <v>30</v>
      </c>
      <c r="E76" s="46">
        <v>5</v>
      </c>
    </row>
    <row r="77" spans="1:6" x14ac:dyDescent="0.2">
      <c r="A77" s="23" t="s">
        <v>18</v>
      </c>
      <c r="B77" s="78">
        <f>SUM(B73:B76)</f>
        <v>100887</v>
      </c>
      <c r="C77" s="89">
        <f>SUM(C73:C76)</f>
        <v>3208</v>
      </c>
      <c r="D77" s="78">
        <f>SUM(D73:D76)</f>
        <v>4965</v>
      </c>
      <c r="E77" s="90">
        <f>SUM(E73:E76)</f>
        <v>89</v>
      </c>
    </row>
    <row r="78" spans="1:6" x14ac:dyDescent="0.2">
      <c r="A78" s="6"/>
      <c r="B78" s="7"/>
      <c r="C78" s="8"/>
      <c r="D78" s="7"/>
      <c r="E78" s="84"/>
      <c r="F78" s="84"/>
    </row>
    <row r="79" spans="1:6" x14ac:dyDescent="0.2">
      <c r="A79" s="25" t="s">
        <v>18</v>
      </c>
      <c r="B79" s="29">
        <f>B9+B15+B21+B27+B34+B41+B47+B53+B59+B65+B71+B77</f>
        <v>1271718</v>
      </c>
      <c r="C79" s="41">
        <f>C9+C15+C21+C27+C34+C41+C47+C53+C59+C65+C71+C77</f>
        <v>39059</v>
      </c>
      <c r="D79" s="29">
        <f>D9+D15+D21+D27+D34+D41+D47+D53+D59+D65+D71+D77</f>
        <v>50875</v>
      </c>
      <c r="E79" s="41">
        <f>E9+E15+E21+E27+E34+E41+E47+E53+E59+E65+E71+E77</f>
        <v>885</v>
      </c>
    </row>
    <row r="80" spans="1:6" x14ac:dyDescent="0.2">
      <c r="A80" s="2"/>
      <c r="B80" s="4"/>
      <c r="C80" s="5"/>
      <c r="D80" s="4"/>
    </row>
    <row r="82" spans="1:1" x14ac:dyDescent="0.2">
      <c r="A82" s="70" t="s">
        <v>54</v>
      </c>
    </row>
  </sheetData>
  <phoneticPr fontId="7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50" workbookViewId="0">
      <selection activeCell="H77" sqref="H77"/>
    </sheetView>
  </sheetViews>
  <sheetFormatPr defaultRowHeight="12.75" x14ac:dyDescent="0.2"/>
  <cols>
    <col min="1" max="1" width="13.85546875" customWidth="1"/>
    <col min="2" max="2" width="12.5703125" customWidth="1"/>
    <col min="3" max="3" width="9.5703125" customWidth="1"/>
    <col min="4" max="4" width="12.5703125" customWidth="1"/>
    <col min="5" max="5" width="9.5703125" customWidth="1"/>
  </cols>
  <sheetData>
    <row r="1" spans="1:6" ht="15.75" x14ac:dyDescent="0.25">
      <c r="A1" s="85" t="s">
        <v>0</v>
      </c>
      <c r="B1" s="87"/>
      <c r="C1" s="88"/>
      <c r="D1" s="87"/>
      <c r="E1" s="86" t="s">
        <v>62</v>
      </c>
    </row>
    <row r="2" spans="1:6" x14ac:dyDescent="0.2">
      <c r="A2" s="2"/>
      <c r="B2" s="4"/>
      <c r="C2" s="5"/>
      <c r="D2" s="4"/>
    </row>
    <row r="3" spans="1:6" x14ac:dyDescent="0.2">
      <c r="A3" s="14"/>
      <c r="B3" s="61" t="s">
        <v>1</v>
      </c>
      <c r="C3" s="75" t="s">
        <v>19</v>
      </c>
      <c r="D3" s="76" t="s">
        <v>2</v>
      </c>
      <c r="E3" s="77" t="s">
        <v>19</v>
      </c>
      <c r="F3" s="3"/>
    </row>
    <row r="4" spans="1:6" x14ac:dyDescent="0.2">
      <c r="A4" s="21" t="s">
        <v>66</v>
      </c>
      <c r="B4" s="18"/>
      <c r="C4" s="69"/>
      <c r="D4" s="59"/>
      <c r="E4" s="53"/>
    </row>
    <row r="5" spans="1:6" x14ac:dyDescent="0.2">
      <c r="A5" s="22" t="s">
        <v>4</v>
      </c>
      <c r="B5" s="7">
        <v>7300</v>
      </c>
      <c r="C5" s="67">
        <v>135</v>
      </c>
      <c r="D5" s="55">
        <v>517</v>
      </c>
      <c r="E5" s="46">
        <v>7</v>
      </c>
    </row>
    <row r="6" spans="1:6" x14ac:dyDescent="0.2">
      <c r="A6" s="22" t="s">
        <v>5</v>
      </c>
      <c r="B6" s="7">
        <v>69340</v>
      </c>
      <c r="C6" s="67">
        <v>2176</v>
      </c>
      <c r="D6" s="55">
        <v>1724</v>
      </c>
      <c r="E6" s="46">
        <v>28</v>
      </c>
    </row>
    <row r="7" spans="1:6" x14ac:dyDescent="0.2">
      <c r="A7" s="22" t="s">
        <v>6</v>
      </c>
      <c r="B7" s="7">
        <v>25302</v>
      </c>
      <c r="C7" s="67">
        <v>825</v>
      </c>
      <c r="D7" s="55">
        <v>322</v>
      </c>
      <c r="E7" s="46">
        <v>6</v>
      </c>
    </row>
    <row r="8" spans="1:6" x14ac:dyDescent="0.2">
      <c r="A8" s="22" t="s">
        <v>56</v>
      </c>
      <c r="B8" s="7"/>
      <c r="C8" s="67"/>
      <c r="D8" s="55">
        <v>36</v>
      </c>
      <c r="E8" s="46">
        <v>6</v>
      </c>
    </row>
    <row r="9" spans="1:6" x14ac:dyDescent="0.2">
      <c r="A9" s="23" t="s">
        <v>18</v>
      </c>
      <c r="B9" s="78">
        <f>SUM(B5:B8)</f>
        <v>101942</v>
      </c>
      <c r="C9" s="79">
        <f>SUM(C5:C8)</f>
        <v>3136</v>
      </c>
      <c r="D9" s="78">
        <f>SUM(D5:D8)</f>
        <v>2599</v>
      </c>
      <c r="E9" s="41">
        <f>SUM(E5:E8)</f>
        <v>47</v>
      </c>
    </row>
    <row r="10" spans="1:6" x14ac:dyDescent="0.2">
      <c r="A10" s="24" t="s">
        <v>7</v>
      </c>
      <c r="B10" s="7"/>
      <c r="C10" s="67"/>
      <c r="D10" s="55"/>
      <c r="E10" s="46"/>
    </row>
    <row r="11" spans="1:6" x14ac:dyDescent="0.2">
      <c r="A11" s="22" t="s">
        <v>4</v>
      </c>
      <c r="B11" s="35">
        <v>7156</v>
      </c>
      <c r="C11" s="45">
        <v>134</v>
      </c>
      <c r="D11" s="35">
        <v>694</v>
      </c>
      <c r="E11" s="9">
        <v>8</v>
      </c>
    </row>
    <row r="12" spans="1:6" x14ac:dyDescent="0.2">
      <c r="A12" s="22" t="s">
        <v>5</v>
      </c>
      <c r="B12" s="35">
        <v>69369</v>
      </c>
      <c r="C12" s="45">
        <v>2180</v>
      </c>
      <c r="D12" s="35">
        <v>1922</v>
      </c>
      <c r="E12" s="9">
        <v>34</v>
      </c>
    </row>
    <row r="13" spans="1:6" x14ac:dyDescent="0.2">
      <c r="A13" s="22" t="s">
        <v>6</v>
      </c>
      <c r="B13" s="35">
        <v>24744</v>
      </c>
      <c r="C13" s="45">
        <v>820</v>
      </c>
      <c r="D13" s="35">
        <v>343</v>
      </c>
      <c r="E13" s="9">
        <v>6</v>
      </c>
    </row>
    <row r="14" spans="1:6" x14ac:dyDescent="0.2">
      <c r="A14" s="22" t="s">
        <v>56</v>
      </c>
      <c r="B14" s="55"/>
      <c r="C14" s="67"/>
      <c r="D14" s="36">
        <v>40</v>
      </c>
      <c r="E14" s="9">
        <v>4</v>
      </c>
    </row>
    <row r="15" spans="1:6" x14ac:dyDescent="0.2">
      <c r="A15" s="22" t="s">
        <v>18</v>
      </c>
      <c r="B15" s="78">
        <f>SUM(B11:B14)</f>
        <v>101269</v>
      </c>
      <c r="C15" s="79">
        <f>SUM(C11:C14)</f>
        <v>3134</v>
      </c>
      <c r="D15" s="78">
        <f>SUM(D11:D14)</f>
        <v>2999</v>
      </c>
      <c r="E15" s="41">
        <f>SUM(E11:E14)</f>
        <v>52</v>
      </c>
    </row>
    <row r="16" spans="1:6" x14ac:dyDescent="0.2">
      <c r="A16" s="21" t="s">
        <v>8</v>
      </c>
      <c r="B16" s="18"/>
      <c r="C16" s="69"/>
      <c r="D16" s="59"/>
      <c r="E16" s="53"/>
    </row>
    <row r="17" spans="1:5" x14ac:dyDescent="0.2">
      <c r="A17" s="22" t="s">
        <v>4</v>
      </c>
      <c r="B17" s="35">
        <v>8022</v>
      </c>
      <c r="C17" s="97">
        <v>150</v>
      </c>
      <c r="D17" s="35">
        <v>626</v>
      </c>
      <c r="E17" s="101">
        <v>7</v>
      </c>
    </row>
    <row r="18" spans="1:5" x14ac:dyDescent="0.2">
      <c r="A18" s="22" t="s">
        <v>5</v>
      </c>
      <c r="B18" s="35">
        <v>70952</v>
      </c>
      <c r="C18" s="97">
        <v>2158</v>
      </c>
      <c r="D18" s="35">
        <v>1734</v>
      </c>
      <c r="E18" s="101">
        <v>29</v>
      </c>
    </row>
    <row r="19" spans="1:5" x14ac:dyDescent="0.2">
      <c r="A19" s="22" t="s">
        <v>6</v>
      </c>
      <c r="B19" s="35">
        <v>26841</v>
      </c>
      <c r="C19" s="97">
        <v>843</v>
      </c>
      <c r="D19" s="35">
        <v>556</v>
      </c>
      <c r="E19" s="101">
        <v>9</v>
      </c>
    </row>
    <row r="20" spans="1:5" x14ac:dyDescent="0.2">
      <c r="A20" s="22" t="s">
        <v>56</v>
      </c>
      <c r="B20" s="55"/>
      <c r="C20" s="96"/>
      <c r="D20" s="36">
        <v>18</v>
      </c>
      <c r="E20" s="101">
        <v>3</v>
      </c>
    </row>
    <row r="21" spans="1:5" x14ac:dyDescent="0.2">
      <c r="A21" s="23" t="s">
        <v>18</v>
      </c>
      <c r="B21" s="78">
        <f>SUM(B17:B19)</f>
        <v>105815</v>
      </c>
      <c r="C21" s="79">
        <f>SUM(C17:C19)</f>
        <v>3151</v>
      </c>
      <c r="D21" s="78">
        <f>SUM(D17:D20)</f>
        <v>2934</v>
      </c>
      <c r="E21" s="81">
        <f>SUM(E17:E20)</f>
        <v>48</v>
      </c>
    </row>
    <row r="22" spans="1:5" x14ac:dyDescent="0.2">
      <c r="A22" s="24" t="s">
        <v>9</v>
      </c>
      <c r="B22" s="7"/>
      <c r="C22" s="67"/>
      <c r="D22" s="55"/>
      <c r="E22" s="46"/>
    </row>
    <row r="23" spans="1:5" x14ac:dyDescent="0.2">
      <c r="A23" s="22" t="s">
        <v>4</v>
      </c>
      <c r="B23" s="7">
        <v>8198</v>
      </c>
      <c r="C23" s="96">
        <v>144</v>
      </c>
      <c r="D23" s="55">
        <v>1275</v>
      </c>
      <c r="E23" s="97">
        <v>15</v>
      </c>
    </row>
    <row r="24" spans="1:5" x14ac:dyDescent="0.2">
      <c r="A24" s="22" t="s">
        <v>5</v>
      </c>
      <c r="B24" s="7">
        <v>70900</v>
      </c>
      <c r="C24" s="96">
        <v>2196</v>
      </c>
      <c r="D24" s="55">
        <v>1811</v>
      </c>
      <c r="E24" s="97">
        <v>28</v>
      </c>
    </row>
    <row r="25" spans="1:5" x14ac:dyDescent="0.2">
      <c r="A25" s="22" t="s">
        <v>6</v>
      </c>
      <c r="B25" s="7">
        <v>26974</v>
      </c>
      <c r="C25" s="96">
        <v>843</v>
      </c>
      <c r="D25" s="55">
        <v>730</v>
      </c>
      <c r="E25" s="97">
        <v>13</v>
      </c>
    </row>
    <row r="26" spans="1:5" x14ac:dyDescent="0.2">
      <c r="A26" s="22" t="s">
        <v>56</v>
      </c>
      <c r="B26" s="7"/>
      <c r="C26" s="96"/>
      <c r="D26" s="55"/>
      <c r="E26" s="97"/>
    </row>
    <row r="27" spans="1:5" x14ac:dyDescent="0.2">
      <c r="A27" s="22" t="s">
        <v>18</v>
      </c>
      <c r="B27" s="78">
        <f>SUM(B23:B25)</f>
        <v>106072</v>
      </c>
      <c r="C27" s="79">
        <f>SUM(C23:C25)</f>
        <v>3183</v>
      </c>
      <c r="D27" s="78">
        <f>SUM(D23:D26)</f>
        <v>3816</v>
      </c>
      <c r="E27" s="41">
        <f>SUM(E23:E26)</f>
        <v>56</v>
      </c>
    </row>
    <row r="28" spans="1:5" x14ac:dyDescent="0.2">
      <c r="A28" s="21" t="s">
        <v>10</v>
      </c>
      <c r="B28" s="18"/>
      <c r="C28" s="69"/>
      <c r="D28" s="59"/>
      <c r="E28" s="53"/>
    </row>
    <row r="29" spans="1:5" x14ac:dyDescent="0.2">
      <c r="A29" s="22" t="s">
        <v>4</v>
      </c>
      <c r="B29" s="7">
        <v>8417</v>
      </c>
      <c r="C29" s="96">
        <v>154</v>
      </c>
      <c r="D29" s="55">
        <v>546</v>
      </c>
      <c r="E29" s="97">
        <v>6</v>
      </c>
    </row>
    <row r="30" spans="1:5" x14ac:dyDescent="0.2">
      <c r="A30" s="22" t="s">
        <v>5</v>
      </c>
      <c r="B30" s="7">
        <v>70796</v>
      </c>
      <c r="C30" s="96">
        <v>2196</v>
      </c>
      <c r="D30" s="55">
        <v>2568</v>
      </c>
      <c r="E30" s="97">
        <v>41</v>
      </c>
    </row>
    <row r="31" spans="1:5" x14ac:dyDescent="0.2">
      <c r="A31" s="22" t="s">
        <v>6</v>
      </c>
      <c r="B31" s="7">
        <v>26308</v>
      </c>
      <c r="C31" s="96">
        <v>855</v>
      </c>
      <c r="D31" s="55">
        <v>444</v>
      </c>
      <c r="E31" s="97">
        <v>7</v>
      </c>
    </row>
    <row r="32" spans="1:5" x14ac:dyDescent="0.2">
      <c r="A32" s="22" t="s">
        <v>56</v>
      </c>
      <c r="B32" s="7"/>
      <c r="C32" s="96"/>
      <c r="D32" s="55">
        <v>36</v>
      </c>
      <c r="E32" s="102">
        <v>6</v>
      </c>
    </row>
    <row r="33" spans="1:8" x14ac:dyDescent="0.2">
      <c r="A33" s="23" t="s">
        <v>18</v>
      </c>
      <c r="B33" s="78">
        <f>SUM(B29:B32)</f>
        <v>105521</v>
      </c>
      <c r="C33" s="79">
        <f>SUM(C29:C32)</f>
        <v>3205</v>
      </c>
      <c r="D33" s="78">
        <f>SUM(D29:D32)</f>
        <v>3594</v>
      </c>
      <c r="E33" s="41">
        <f>SUM(E29:E32)</f>
        <v>60</v>
      </c>
    </row>
    <row r="34" spans="1:8" x14ac:dyDescent="0.2">
      <c r="A34" s="21" t="s">
        <v>11</v>
      </c>
      <c r="B34" s="18"/>
      <c r="C34" s="69"/>
      <c r="D34" s="59"/>
      <c r="E34" s="53"/>
    </row>
    <row r="35" spans="1:8" x14ac:dyDescent="0.2">
      <c r="A35" s="22" t="s">
        <v>4</v>
      </c>
      <c r="B35" s="7">
        <v>9963</v>
      </c>
      <c r="C35" s="96">
        <v>178</v>
      </c>
      <c r="D35" s="55">
        <v>581</v>
      </c>
      <c r="E35" s="97">
        <v>7</v>
      </c>
    </row>
    <row r="36" spans="1:8" x14ac:dyDescent="0.2">
      <c r="A36" s="22" t="s">
        <v>5</v>
      </c>
      <c r="B36" s="7">
        <v>72282</v>
      </c>
      <c r="C36" s="96">
        <v>2303</v>
      </c>
      <c r="D36" s="55">
        <v>2541</v>
      </c>
      <c r="E36" s="97">
        <v>45</v>
      </c>
    </row>
    <row r="37" spans="1:8" x14ac:dyDescent="0.2">
      <c r="A37" s="22" t="s">
        <v>6</v>
      </c>
      <c r="B37" s="7">
        <v>26506</v>
      </c>
      <c r="C37" s="96">
        <v>879</v>
      </c>
      <c r="D37" s="55">
        <v>841</v>
      </c>
      <c r="E37" s="97">
        <v>16</v>
      </c>
    </row>
    <row r="38" spans="1:8" x14ac:dyDescent="0.2">
      <c r="A38" s="22" t="s">
        <v>56</v>
      </c>
      <c r="B38" s="7"/>
      <c r="C38" s="96"/>
      <c r="D38" s="55">
        <v>18</v>
      </c>
      <c r="E38" s="97">
        <v>3</v>
      </c>
    </row>
    <row r="39" spans="1:8" x14ac:dyDescent="0.2">
      <c r="A39" s="23" t="s">
        <v>18</v>
      </c>
      <c r="B39" s="78">
        <f>SUM(B35:B37)</f>
        <v>108751</v>
      </c>
      <c r="C39" s="79">
        <f>SUM(C35:C37)</f>
        <v>3360</v>
      </c>
      <c r="D39" s="78">
        <f>SUM(D35:D38)</f>
        <v>3981</v>
      </c>
      <c r="E39" s="41">
        <f>SUM(E35:E38)</f>
        <v>71</v>
      </c>
      <c r="H39" s="84"/>
    </row>
    <row r="40" spans="1:8" x14ac:dyDescent="0.2">
      <c r="A40" s="24" t="s">
        <v>65</v>
      </c>
      <c r="B40" s="7"/>
      <c r="C40" s="67"/>
      <c r="D40" s="55"/>
      <c r="E40" s="46"/>
    </row>
    <row r="41" spans="1:8" x14ac:dyDescent="0.2">
      <c r="A41" s="22" t="s">
        <v>4</v>
      </c>
      <c r="B41" s="7">
        <v>10103</v>
      </c>
      <c r="C41" s="67">
        <v>174</v>
      </c>
      <c r="D41" s="55">
        <v>636</v>
      </c>
      <c r="E41" s="46">
        <v>7</v>
      </c>
    </row>
    <row r="42" spans="1:8" x14ac:dyDescent="0.2">
      <c r="A42" s="22" t="s">
        <v>5</v>
      </c>
      <c r="B42" s="7">
        <v>72815</v>
      </c>
      <c r="C42" s="67">
        <v>2297</v>
      </c>
      <c r="D42" s="55">
        <v>2667</v>
      </c>
      <c r="E42" s="46">
        <v>44</v>
      </c>
    </row>
    <row r="43" spans="1:8" x14ac:dyDescent="0.2">
      <c r="A43" s="22" t="s">
        <v>6</v>
      </c>
      <c r="B43" s="7">
        <v>26550</v>
      </c>
      <c r="C43" s="67">
        <v>855</v>
      </c>
      <c r="D43" s="55">
        <v>1062</v>
      </c>
      <c r="E43" s="46">
        <v>18</v>
      </c>
    </row>
    <row r="44" spans="1:8" x14ac:dyDescent="0.2">
      <c r="A44" s="22" t="s">
        <v>56</v>
      </c>
      <c r="B44" s="7"/>
      <c r="C44" s="67"/>
      <c r="D44" s="55">
        <v>30</v>
      </c>
      <c r="E44" s="46">
        <v>5</v>
      </c>
    </row>
    <row r="45" spans="1:8" x14ac:dyDescent="0.2">
      <c r="A45" s="22" t="s">
        <v>18</v>
      </c>
      <c r="B45" s="78">
        <f>SUM(B41:B44)</f>
        <v>109468</v>
      </c>
      <c r="C45" s="79">
        <f>SUM(C41:C44)</f>
        <v>3326</v>
      </c>
      <c r="D45" s="78">
        <f>SUM(D41:D44)</f>
        <v>4395</v>
      </c>
      <c r="E45" s="81">
        <f>SUM(E41:E44)</f>
        <v>74</v>
      </c>
    </row>
    <row r="46" spans="1:8" x14ac:dyDescent="0.2">
      <c r="A46" s="21" t="s">
        <v>13</v>
      </c>
      <c r="B46" s="18"/>
      <c r="C46" s="69"/>
      <c r="D46" s="59"/>
      <c r="E46" s="53"/>
    </row>
    <row r="47" spans="1:8" x14ac:dyDescent="0.2">
      <c r="A47" s="22" t="s">
        <v>4</v>
      </c>
      <c r="B47" s="35">
        <v>10379</v>
      </c>
      <c r="C47" s="45">
        <v>171</v>
      </c>
      <c r="D47" s="35">
        <v>678</v>
      </c>
      <c r="E47" s="10">
        <v>9</v>
      </c>
    </row>
    <row r="48" spans="1:8" x14ac:dyDescent="0.2">
      <c r="A48" s="22" t="s">
        <v>5</v>
      </c>
      <c r="B48" s="35">
        <v>71431</v>
      </c>
      <c r="C48" s="45">
        <v>2261</v>
      </c>
      <c r="D48" s="35">
        <v>2786</v>
      </c>
      <c r="E48" s="10">
        <v>45</v>
      </c>
    </row>
    <row r="49" spans="1:5" x14ac:dyDescent="0.2">
      <c r="A49" s="22" t="s">
        <v>6</v>
      </c>
      <c r="B49" s="35">
        <v>28810</v>
      </c>
      <c r="C49" s="45">
        <v>847</v>
      </c>
      <c r="D49" s="35">
        <v>902</v>
      </c>
      <c r="E49" s="10">
        <v>15</v>
      </c>
    </row>
    <row r="50" spans="1:5" x14ac:dyDescent="0.2">
      <c r="A50" s="22" t="s">
        <v>56</v>
      </c>
      <c r="B50" s="55"/>
      <c r="C50" s="67"/>
      <c r="D50" s="36">
        <v>40</v>
      </c>
      <c r="E50" s="10">
        <v>4</v>
      </c>
    </row>
    <row r="51" spans="1:5" x14ac:dyDescent="0.2">
      <c r="A51" s="23" t="s">
        <v>18</v>
      </c>
      <c r="B51" s="78">
        <f>SUM(B47:B50)</f>
        <v>110620</v>
      </c>
      <c r="C51" s="79">
        <f>SUM(C47:C50)</f>
        <v>3279</v>
      </c>
      <c r="D51" s="78">
        <f>SUM(D47:D50)</f>
        <v>4406</v>
      </c>
      <c r="E51" s="41">
        <f>SUM(E47:E50)</f>
        <v>73</v>
      </c>
    </row>
    <row r="52" spans="1:5" x14ac:dyDescent="0.2">
      <c r="A52" s="24" t="s">
        <v>14</v>
      </c>
      <c r="B52" s="7"/>
      <c r="C52" s="69"/>
      <c r="D52" s="59"/>
      <c r="E52" s="47"/>
    </row>
    <row r="53" spans="1:5" x14ac:dyDescent="0.2">
      <c r="A53" s="22" t="s">
        <v>4</v>
      </c>
      <c r="B53" s="35">
        <v>10254</v>
      </c>
      <c r="C53" s="45">
        <v>179</v>
      </c>
      <c r="D53" s="35">
        <v>530</v>
      </c>
      <c r="E53" s="10">
        <v>6</v>
      </c>
    </row>
    <row r="54" spans="1:5" x14ac:dyDescent="0.2">
      <c r="A54" s="22" t="s">
        <v>5</v>
      </c>
      <c r="B54" s="35">
        <v>72792</v>
      </c>
      <c r="C54" s="45">
        <v>2281</v>
      </c>
      <c r="D54" s="35">
        <v>2714</v>
      </c>
      <c r="E54" s="10">
        <v>44</v>
      </c>
    </row>
    <row r="55" spans="1:5" x14ac:dyDescent="0.2">
      <c r="A55" s="22" t="s">
        <v>6</v>
      </c>
      <c r="B55" s="35">
        <v>25078</v>
      </c>
      <c r="C55" s="45">
        <v>835</v>
      </c>
      <c r="D55" s="35">
        <v>724</v>
      </c>
      <c r="E55" s="10">
        <v>13</v>
      </c>
    </row>
    <row r="56" spans="1:5" x14ac:dyDescent="0.2">
      <c r="A56" s="22" t="s">
        <v>56</v>
      </c>
      <c r="B56" s="7"/>
      <c r="C56" s="67"/>
      <c r="D56" s="55">
        <v>46</v>
      </c>
      <c r="E56" s="80">
        <v>5</v>
      </c>
    </row>
    <row r="57" spans="1:5" x14ac:dyDescent="0.2">
      <c r="A57" s="22" t="s">
        <v>18</v>
      </c>
      <c r="B57" s="78">
        <f>SUM(B53:B56)</f>
        <v>108124</v>
      </c>
      <c r="C57" s="79">
        <f>SUM(C53:C56)</f>
        <v>3295</v>
      </c>
      <c r="D57" s="78">
        <f>SUM(D53:D56)</f>
        <v>4014</v>
      </c>
      <c r="E57" s="41">
        <f>SUM(E53:E56)</f>
        <v>68</v>
      </c>
    </row>
    <row r="58" spans="1:5" x14ac:dyDescent="0.2">
      <c r="A58" s="21" t="s">
        <v>15</v>
      </c>
      <c r="B58" s="18"/>
      <c r="C58" s="69"/>
      <c r="D58" s="59"/>
      <c r="E58" s="47"/>
    </row>
    <row r="59" spans="1:5" x14ac:dyDescent="0.2">
      <c r="A59" s="22" t="s">
        <v>4</v>
      </c>
      <c r="B59" s="7">
        <v>9284</v>
      </c>
      <c r="C59" s="67">
        <v>165</v>
      </c>
      <c r="D59" s="55">
        <v>436</v>
      </c>
      <c r="E59" s="45">
        <v>6</v>
      </c>
    </row>
    <row r="60" spans="1:5" x14ac:dyDescent="0.2">
      <c r="A60" s="22" t="s">
        <v>5</v>
      </c>
      <c r="B60" s="7">
        <v>73445</v>
      </c>
      <c r="C60" s="67">
        <v>2256</v>
      </c>
      <c r="D60" s="55">
        <v>2758</v>
      </c>
      <c r="E60" s="45">
        <v>45</v>
      </c>
    </row>
    <row r="61" spans="1:5" x14ac:dyDescent="0.2">
      <c r="A61" s="22" t="s">
        <v>6</v>
      </c>
      <c r="B61" s="7">
        <v>25505</v>
      </c>
      <c r="C61" s="67">
        <v>842</v>
      </c>
      <c r="D61" s="55">
        <v>661</v>
      </c>
      <c r="E61" s="45">
        <v>12</v>
      </c>
    </row>
    <row r="62" spans="1:5" x14ac:dyDescent="0.2">
      <c r="A62" s="22" t="s">
        <v>56</v>
      </c>
      <c r="B62" s="7"/>
      <c r="C62" s="67"/>
      <c r="D62" s="55">
        <v>36</v>
      </c>
      <c r="E62" s="45">
        <v>6</v>
      </c>
    </row>
    <row r="63" spans="1:5" x14ac:dyDescent="0.2">
      <c r="A63" s="23" t="s">
        <v>18</v>
      </c>
      <c r="B63" s="78">
        <f>SUM(B59:B62)</f>
        <v>108234</v>
      </c>
      <c r="C63" s="89">
        <f>SUM(C59:C62)</f>
        <v>3263</v>
      </c>
      <c r="D63" s="78">
        <f>SUM(D59:D62)</f>
        <v>3891</v>
      </c>
      <c r="E63" s="41">
        <f>SUM(E59:E62)</f>
        <v>69</v>
      </c>
    </row>
    <row r="64" spans="1:5" x14ac:dyDescent="0.2">
      <c r="A64" s="24" t="s">
        <v>16</v>
      </c>
      <c r="B64" s="7"/>
      <c r="C64" s="67"/>
      <c r="D64" s="55"/>
      <c r="E64" s="46"/>
    </row>
    <row r="65" spans="1:5" x14ac:dyDescent="0.2">
      <c r="A65" s="22" t="s">
        <v>4</v>
      </c>
      <c r="B65" s="7">
        <v>9315</v>
      </c>
      <c r="C65" s="67">
        <v>170</v>
      </c>
      <c r="D65" s="55">
        <v>421</v>
      </c>
      <c r="E65" s="46">
        <v>6</v>
      </c>
    </row>
    <row r="66" spans="1:5" x14ac:dyDescent="0.2">
      <c r="A66" s="22" t="s">
        <v>5</v>
      </c>
      <c r="B66" s="7">
        <v>70727</v>
      </c>
      <c r="C66" s="67">
        <v>2242</v>
      </c>
      <c r="D66" s="55">
        <v>2691</v>
      </c>
      <c r="E66" s="46">
        <v>46</v>
      </c>
    </row>
    <row r="67" spans="1:5" x14ac:dyDescent="0.2">
      <c r="A67" s="22" t="s">
        <v>6</v>
      </c>
      <c r="B67" s="7">
        <v>24627</v>
      </c>
      <c r="C67" s="67">
        <v>838</v>
      </c>
      <c r="D67" s="55">
        <v>474</v>
      </c>
      <c r="E67" s="46">
        <v>10</v>
      </c>
    </row>
    <row r="68" spans="1:5" x14ac:dyDescent="0.2">
      <c r="A68" s="22" t="s">
        <v>56</v>
      </c>
      <c r="B68" s="7"/>
      <c r="C68" s="67"/>
      <c r="D68" s="55">
        <v>24</v>
      </c>
      <c r="E68" s="46">
        <v>4</v>
      </c>
    </row>
    <row r="69" spans="1:5" x14ac:dyDescent="0.2">
      <c r="A69" s="22" t="s">
        <v>63</v>
      </c>
      <c r="B69" s="7"/>
      <c r="C69" s="67"/>
      <c r="D69" s="55">
        <v>10</v>
      </c>
      <c r="E69" s="83">
        <v>1</v>
      </c>
    </row>
    <row r="70" spans="1:5" x14ac:dyDescent="0.2">
      <c r="A70" s="22" t="s">
        <v>18</v>
      </c>
      <c r="B70" s="78">
        <f>SUM(B65:B68)</f>
        <v>104669</v>
      </c>
      <c r="C70" s="79">
        <f>SUM(C65:C68)</f>
        <v>3250</v>
      </c>
      <c r="D70" s="78">
        <f>SUM(D65:D69)</f>
        <v>3620</v>
      </c>
      <c r="E70" s="41">
        <f>SUM(E65:E69)</f>
        <v>67</v>
      </c>
    </row>
    <row r="71" spans="1:5" x14ac:dyDescent="0.2">
      <c r="A71" s="21" t="s">
        <v>17</v>
      </c>
      <c r="B71" s="18"/>
      <c r="C71" s="69"/>
      <c r="D71" s="59"/>
      <c r="E71" s="53"/>
    </row>
    <row r="72" spans="1:5" x14ac:dyDescent="0.2">
      <c r="A72" s="22" t="s">
        <v>4</v>
      </c>
      <c r="B72" s="7">
        <v>9589</v>
      </c>
      <c r="C72" s="67">
        <v>173</v>
      </c>
      <c r="D72" s="55">
        <v>525</v>
      </c>
      <c r="E72" s="46">
        <v>8</v>
      </c>
    </row>
    <row r="73" spans="1:5" x14ac:dyDescent="0.2">
      <c r="A73" s="22" t="s">
        <v>5</v>
      </c>
      <c r="B73" s="7">
        <v>69984</v>
      </c>
      <c r="C73" s="67">
        <v>2253</v>
      </c>
      <c r="D73" s="55">
        <v>2833</v>
      </c>
      <c r="E73" s="46">
        <v>46</v>
      </c>
    </row>
    <row r="74" spans="1:5" x14ac:dyDescent="0.2">
      <c r="A74" s="22" t="s">
        <v>6</v>
      </c>
      <c r="B74" s="7">
        <v>25120</v>
      </c>
      <c r="C74" s="67">
        <v>813</v>
      </c>
      <c r="D74" s="55">
        <v>373</v>
      </c>
      <c r="E74" s="46">
        <v>7</v>
      </c>
    </row>
    <row r="75" spans="1:5" x14ac:dyDescent="0.2">
      <c r="A75" s="22" t="s">
        <v>56</v>
      </c>
      <c r="B75" s="7"/>
      <c r="C75" s="67"/>
      <c r="D75" s="55">
        <v>64</v>
      </c>
      <c r="E75" s="46">
        <v>8</v>
      </c>
    </row>
    <row r="76" spans="1:5" x14ac:dyDescent="0.2">
      <c r="A76" s="22" t="s">
        <v>63</v>
      </c>
      <c r="B76" s="7"/>
      <c r="C76" s="67"/>
      <c r="D76" s="55">
        <v>10</v>
      </c>
      <c r="E76" s="46">
        <v>1</v>
      </c>
    </row>
    <row r="77" spans="1:5" x14ac:dyDescent="0.2">
      <c r="A77" s="23" t="s">
        <v>18</v>
      </c>
      <c r="B77" s="78">
        <f>SUM(B72:B75)</f>
        <v>104693</v>
      </c>
      <c r="C77" s="79">
        <f>SUM(C72:C75)</f>
        <v>3239</v>
      </c>
      <c r="D77" s="78">
        <f>SUM(D72:D76)</f>
        <v>3805</v>
      </c>
      <c r="E77" s="41">
        <f>SUM(E72:E76)</f>
        <v>70</v>
      </c>
    </row>
    <row r="78" spans="1:5" x14ac:dyDescent="0.2">
      <c r="A78" s="6"/>
      <c r="B78" s="7"/>
      <c r="C78" s="8"/>
      <c r="D78" s="7"/>
      <c r="E78" s="9"/>
    </row>
    <row r="79" spans="1:5" x14ac:dyDescent="0.2">
      <c r="A79" s="25" t="s">
        <v>18</v>
      </c>
      <c r="B79" s="29">
        <f>B9+B15+B21+B27+B33+B39+B45+B51+B57+B63+B70+B77</f>
        <v>1275178</v>
      </c>
      <c r="C79" s="41">
        <f>C9+C15+C21+C27+C33+C39+C45+C51+C57+C63+C70+C77</f>
        <v>38821</v>
      </c>
      <c r="D79" s="29">
        <f>D9+D15+D21+D27+D33+D39+D45+D51+D57+D63+D70+D77</f>
        <v>44054</v>
      </c>
      <c r="E79" s="41">
        <f>E9+E15+E21+E27+E33+E39+E45+E51+E57+E63+E70+E77</f>
        <v>755</v>
      </c>
    </row>
    <row r="80" spans="1:5" x14ac:dyDescent="0.2">
      <c r="A80" s="2"/>
      <c r="B80" s="4"/>
      <c r="C80" s="5"/>
      <c r="D80" s="4"/>
    </row>
    <row r="82" spans="1:1" x14ac:dyDescent="0.2">
      <c r="A82" s="70" t="s">
        <v>54</v>
      </c>
    </row>
  </sheetData>
  <phoneticPr fontId="7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workbookViewId="0">
      <selection activeCell="H81" sqref="H81"/>
    </sheetView>
  </sheetViews>
  <sheetFormatPr defaultRowHeight="12.75" x14ac:dyDescent="0.2"/>
  <cols>
    <col min="1" max="1" width="13.85546875" customWidth="1"/>
    <col min="2" max="2" width="12.5703125" customWidth="1"/>
    <col min="3" max="3" width="9.5703125" customWidth="1"/>
    <col min="4" max="4" width="12.5703125" customWidth="1"/>
    <col min="5" max="5" width="9.5703125" style="92" customWidth="1"/>
  </cols>
  <sheetData>
    <row r="1" spans="1:6" ht="15.75" x14ac:dyDescent="0.25">
      <c r="A1" s="85" t="s">
        <v>0</v>
      </c>
      <c r="B1" s="4"/>
      <c r="C1" s="5"/>
      <c r="D1" s="4"/>
      <c r="E1" s="91" t="s">
        <v>58</v>
      </c>
    </row>
    <row r="2" spans="1:6" x14ac:dyDescent="0.2">
      <c r="A2" s="2"/>
      <c r="B2" s="4"/>
      <c r="C2" s="5"/>
      <c r="D2" s="4"/>
    </row>
    <row r="3" spans="1:6" x14ac:dyDescent="0.2">
      <c r="A3" s="14"/>
      <c r="B3" s="61" t="s">
        <v>1</v>
      </c>
      <c r="C3" s="75" t="s">
        <v>19</v>
      </c>
      <c r="D3" s="76" t="s">
        <v>2</v>
      </c>
      <c r="E3" s="93" t="s">
        <v>19</v>
      </c>
      <c r="F3" s="3"/>
    </row>
    <row r="4" spans="1:6" x14ac:dyDescent="0.2">
      <c r="A4" s="21" t="s">
        <v>12</v>
      </c>
      <c r="B4" s="18"/>
      <c r="C4" s="95"/>
      <c r="D4" s="59"/>
      <c r="E4" s="100"/>
    </row>
    <row r="5" spans="1:6" x14ac:dyDescent="0.2">
      <c r="A5" s="22" t="s">
        <v>4</v>
      </c>
      <c r="B5" s="7">
        <v>7693</v>
      </c>
      <c r="C5" s="96">
        <v>147</v>
      </c>
      <c r="D5" s="55">
        <v>150</v>
      </c>
      <c r="E5" s="97">
        <v>2</v>
      </c>
    </row>
    <row r="6" spans="1:6" x14ac:dyDescent="0.2">
      <c r="A6" s="22" t="s">
        <v>5</v>
      </c>
      <c r="B6" s="7">
        <v>58511</v>
      </c>
      <c r="C6" s="96">
        <v>2085</v>
      </c>
      <c r="D6" s="55">
        <v>1540</v>
      </c>
      <c r="E6" s="97">
        <v>26</v>
      </c>
    </row>
    <row r="7" spans="1:6" x14ac:dyDescent="0.2">
      <c r="A7" s="22" t="s">
        <v>6</v>
      </c>
      <c r="B7" s="7">
        <v>24166</v>
      </c>
      <c r="C7" s="96">
        <v>923</v>
      </c>
      <c r="D7" s="55">
        <v>567</v>
      </c>
      <c r="E7" s="97">
        <v>9</v>
      </c>
    </row>
    <row r="8" spans="1:6" x14ac:dyDescent="0.2">
      <c r="A8" s="22" t="s">
        <v>56</v>
      </c>
      <c r="B8" s="7"/>
      <c r="C8" s="96"/>
      <c r="D8" s="55">
        <v>24</v>
      </c>
      <c r="E8" s="97">
        <v>4</v>
      </c>
    </row>
    <row r="9" spans="1:6" x14ac:dyDescent="0.2">
      <c r="A9" s="23" t="s">
        <v>18</v>
      </c>
      <c r="B9" s="78">
        <f>SUM(B5:B8)</f>
        <v>90370</v>
      </c>
      <c r="C9" s="89">
        <f>SUM(C5:C8)</f>
        <v>3155</v>
      </c>
      <c r="D9" s="78">
        <f>SUM(D5:D8)</f>
        <v>2281</v>
      </c>
      <c r="E9" s="90">
        <f>SUM(E5:E8)</f>
        <v>41</v>
      </c>
    </row>
    <row r="10" spans="1:6" x14ac:dyDescent="0.2">
      <c r="A10" s="24" t="s">
        <v>13</v>
      </c>
      <c r="B10" s="7"/>
      <c r="C10" s="96"/>
      <c r="D10" s="55"/>
      <c r="E10" s="97"/>
    </row>
    <row r="11" spans="1:6" x14ac:dyDescent="0.2">
      <c r="A11" s="22" t="s">
        <v>4</v>
      </c>
      <c r="B11" s="35">
        <v>7664</v>
      </c>
      <c r="C11" s="97">
        <v>156</v>
      </c>
      <c r="D11" s="35">
        <v>250</v>
      </c>
      <c r="E11" s="101">
        <v>3</v>
      </c>
    </row>
    <row r="12" spans="1:6" x14ac:dyDescent="0.2">
      <c r="A12" s="22" t="s">
        <v>5</v>
      </c>
      <c r="B12" s="35">
        <v>60269</v>
      </c>
      <c r="C12" s="97">
        <v>2110</v>
      </c>
      <c r="D12" s="35">
        <v>2226</v>
      </c>
      <c r="E12" s="101">
        <v>37</v>
      </c>
    </row>
    <row r="13" spans="1:6" x14ac:dyDescent="0.2">
      <c r="A13" s="22" t="s">
        <v>6</v>
      </c>
      <c r="B13" s="35">
        <v>24138</v>
      </c>
      <c r="C13" s="97">
        <v>918</v>
      </c>
      <c r="D13" s="35">
        <v>549</v>
      </c>
      <c r="E13" s="101">
        <v>9</v>
      </c>
    </row>
    <row r="14" spans="1:6" x14ac:dyDescent="0.2">
      <c r="A14" s="22" t="s">
        <v>56</v>
      </c>
      <c r="B14" s="55"/>
      <c r="C14" s="96"/>
      <c r="D14" s="36">
        <v>12</v>
      </c>
      <c r="E14" s="101">
        <v>2</v>
      </c>
    </row>
    <row r="15" spans="1:6" x14ac:dyDescent="0.2">
      <c r="A15" s="22" t="s">
        <v>18</v>
      </c>
      <c r="B15" s="78">
        <f>SUM(B11:B14)</f>
        <v>92071</v>
      </c>
      <c r="C15" s="89">
        <f>SUM(C11:C14)</f>
        <v>3184</v>
      </c>
      <c r="D15" s="78">
        <f>SUM(D11:D14)</f>
        <v>3037</v>
      </c>
      <c r="E15" s="90">
        <f>SUM(E11:E14)</f>
        <v>51</v>
      </c>
    </row>
    <row r="16" spans="1:6" x14ac:dyDescent="0.2">
      <c r="A16" s="21" t="s">
        <v>14</v>
      </c>
      <c r="B16" s="18"/>
      <c r="C16" s="95"/>
      <c r="D16" s="59"/>
      <c r="E16" s="100"/>
    </row>
    <row r="17" spans="1:5" x14ac:dyDescent="0.2">
      <c r="A17" s="22" t="s">
        <v>4</v>
      </c>
      <c r="B17" s="35">
        <v>5387</v>
      </c>
      <c r="C17" s="97">
        <v>122</v>
      </c>
      <c r="D17" s="35">
        <v>500</v>
      </c>
      <c r="E17" s="101">
        <v>5</v>
      </c>
    </row>
    <row r="18" spans="1:5" x14ac:dyDescent="0.2">
      <c r="A18" s="22" t="s">
        <v>5</v>
      </c>
      <c r="B18" s="35">
        <v>44889</v>
      </c>
      <c r="C18" s="97">
        <v>1740</v>
      </c>
      <c r="D18" s="35">
        <v>2298</v>
      </c>
      <c r="E18" s="101">
        <v>38</v>
      </c>
    </row>
    <row r="19" spans="1:5" x14ac:dyDescent="0.2">
      <c r="A19" s="22" t="s">
        <v>6</v>
      </c>
      <c r="B19" s="35">
        <v>21893</v>
      </c>
      <c r="C19" s="97">
        <v>832</v>
      </c>
      <c r="D19" s="35">
        <v>702</v>
      </c>
      <c r="E19" s="101">
        <v>11</v>
      </c>
    </row>
    <row r="20" spans="1:5" x14ac:dyDescent="0.2">
      <c r="A20" s="22" t="s">
        <v>56</v>
      </c>
      <c r="B20" s="7"/>
      <c r="C20" s="96"/>
      <c r="D20" s="55"/>
      <c r="E20" s="97"/>
    </row>
    <row r="21" spans="1:5" x14ac:dyDescent="0.2">
      <c r="A21" s="23" t="s">
        <v>18</v>
      </c>
      <c r="B21" s="78">
        <f>SUM(B17:B19)</f>
        <v>72169</v>
      </c>
      <c r="C21" s="89">
        <f>SUM(C17:C19)</f>
        <v>2694</v>
      </c>
      <c r="D21" s="78">
        <f>SUM(D17:D20)</f>
        <v>3500</v>
      </c>
      <c r="E21" s="90">
        <f>SUM(E17:E20)</f>
        <v>54</v>
      </c>
    </row>
    <row r="22" spans="1:5" x14ac:dyDescent="0.2">
      <c r="A22" s="24" t="s">
        <v>15</v>
      </c>
      <c r="B22" s="7"/>
      <c r="C22" s="96"/>
      <c r="D22" s="55"/>
      <c r="E22" s="97"/>
    </row>
    <row r="23" spans="1:5" x14ac:dyDescent="0.2">
      <c r="A23" s="22" t="s">
        <v>4</v>
      </c>
      <c r="B23" s="7">
        <v>8495</v>
      </c>
      <c r="C23" s="96">
        <v>148</v>
      </c>
      <c r="D23" s="55">
        <v>475</v>
      </c>
      <c r="E23" s="97">
        <v>6</v>
      </c>
    </row>
    <row r="24" spans="1:5" x14ac:dyDescent="0.2">
      <c r="A24" s="22" t="s">
        <v>5</v>
      </c>
      <c r="B24" s="7">
        <v>73060</v>
      </c>
      <c r="C24" s="96">
        <v>2225</v>
      </c>
      <c r="D24" s="55">
        <v>1569</v>
      </c>
      <c r="E24" s="97">
        <v>26</v>
      </c>
    </row>
    <row r="25" spans="1:5" x14ac:dyDescent="0.2">
      <c r="A25" s="22" t="s">
        <v>6</v>
      </c>
      <c r="B25" s="7">
        <v>30682</v>
      </c>
      <c r="C25" s="96">
        <v>946</v>
      </c>
      <c r="D25" s="55">
        <v>397</v>
      </c>
      <c r="E25" s="97">
        <v>7</v>
      </c>
    </row>
    <row r="26" spans="1:5" x14ac:dyDescent="0.2">
      <c r="A26" s="22" t="s">
        <v>56</v>
      </c>
      <c r="B26" s="7"/>
      <c r="C26" s="96"/>
      <c r="D26" s="55">
        <v>28</v>
      </c>
      <c r="E26" s="97">
        <v>2</v>
      </c>
    </row>
    <row r="27" spans="1:5" x14ac:dyDescent="0.2">
      <c r="A27" s="22" t="s">
        <v>18</v>
      </c>
      <c r="B27" s="78">
        <f>SUM(B23:B25)</f>
        <v>112237</v>
      </c>
      <c r="C27" s="89">
        <f>SUM(C23:C25)</f>
        <v>3319</v>
      </c>
      <c r="D27" s="78">
        <f>SUM(D23:D26)</f>
        <v>2469</v>
      </c>
      <c r="E27" s="90">
        <f>SUM(E23:E26)</f>
        <v>41</v>
      </c>
    </row>
    <row r="28" spans="1:5" x14ac:dyDescent="0.2">
      <c r="A28" s="21" t="s">
        <v>16</v>
      </c>
      <c r="B28" s="18"/>
      <c r="C28" s="95"/>
      <c r="D28" s="59"/>
      <c r="E28" s="100"/>
    </row>
    <row r="29" spans="1:5" x14ac:dyDescent="0.2">
      <c r="A29" s="22" t="s">
        <v>4</v>
      </c>
      <c r="B29" s="7">
        <v>7775</v>
      </c>
      <c r="C29" s="96">
        <v>135</v>
      </c>
      <c r="D29" s="55">
        <v>475</v>
      </c>
      <c r="E29" s="97">
        <v>6</v>
      </c>
    </row>
    <row r="30" spans="1:5" x14ac:dyDescent="0.2">
      <c r="A30" s="22" t="s">
        <v>5</v>
      </c>
      <c r="B30" s="7">
        <v>71327</v>
      </c>
      <c r="C30" s="96">
        <v>2247</v>
      </c>
      <c r="D30" s="55">
        <v>1649</v>
      </c>
      <c r="E30" s="97">
        <v>28</v>
      </c>
    </row>
    <row r="31" spans="1:5" x14ac:dyDescent="0.2">
      <c r="A31" s="22" t="s">
        <v>6</v>
      </c>
      <c r="B31" s="7">
        <v>26709</v>
      </c>
      <c r="C31" s="96">
        <v>878</v>
      </c>
      <c r="D31" s="55">
        <v>344</v>
      </c>
      <c r="E31" s="97">
        <v>6</v>
      </c>
    </row>
    <row r="32" spans="1:5" x14ac:dyDescent="0.2">
      <c r="A32" s="22" t="s">
        <v>56</v>
      </c>
      <c r="B32" s="7"/>
      <c r="C32" s="96"/>
      <c r="D32" s="55">
        <v>12</v>
      </c>
      <c r="E32" s="97">
        <v>2</v>
      </c>
    </row>
    <row r="33" spans="1:8" x14ac:dyDescent="0.2">
      <c r="A33" s="22" t="s">
        <v>63</v>
      </c>
      <c r="B33" s="7"/>
      <c r="C33" s="96"/>
      <c r="D33" s="55">
        <v>10</v>
      </c>
      <c r="E33" s="102">
        <v>1</v>
      </c>
    </row>
    <row r="34" spans="1:8" x14ac:dyDescent="0.2">
      <c r="A34" s="23" t="s">
        <v>18</v>
      </c>
      <c r="B34" s="78">
        <f>SUM(B29:B33)</f>
        <v>105811</v>
      </c>
      <c r="C34" s="89">
        <f>SUM(C29:C33)</f>
        <v>3260</v>
      </c>
      <c r="D34" s="78">
        <f>SUM(D29:D33)</f>
        <v>2490</v>
      </c>
      <c r="E34" s="90">
        <f>SUM(E29:E33)</f>
        <v>43</v>
      </c>
    </row>
    <row r="35" spans="1:8" x14ac:dyDescent="0.2">
      <c r="A35" s="21" t="s">
        <v>17</v>
      </c>
      <c r="B35" s="18"/>
      <c r="C35" s="95"/>
      <c r="D35" s="59"/>
      <c r="E35" s="100"/>
    </row>
    <row r="36" spans="1:8" x14ac:dyDescent="0.2">
      <c r="A36" s="22" t="s">
        <v>4</v>
      </c>
      <c r="B36" s="7">
        <v>7766</v>
      </c>
      <c r="C36" s="96">
        <v>133</v>
      </c>
      <c r="D36" s="55">
        <v>417</v>
      </c>
      <c r="E36" s="97">
        <v>6</v>
      </c>
    </row>
    <row r="37" spans="1:8" x14ac:dyDescent="0.2">
      <c r="A37" s="22" t="s">
        <v>5</v>
      </c>
      <c r="B37" s="7">
        <v>70863</v>
      </c>
      <c r="C37" s="96">
        <v>2216</v>
      </c>
      <c r="D37" s="55">
        <v>1852</v>
      </c>
      <c r="E37" s="97">
        <v>29</v>
      </c>
    </row>
    <row r="38" spans="1:8" x14ac:dyDescent="0.2">
      <c r="A38" s="22" t="s">
        <v>6</v>
      </c>
      <c r="B38" s="7">
        <v>26140</v>
      </c>
      <c r="C38" s="96">
        <v>864</v>
      </c>
      <c r="D38" s="55">
        <v>386</v>
      </c>
      <c r="E38" s="97">
        <v>7</v>
      </c>
    </row>
    <row r="39" spans="1:8" x14ac:dyDescent="0.2">
      <c r="A39" s="22" t="s">
        <v>56</v>
      </c>
      <c r="B39" s="7"/>
      <c r="C39" s="96"/>
      <c r="D39" s="55">
        <v>12</v>
      </c>
      <c r="E39" s="97">
        <v>2</v>
      </c>
    </row>
    <row r="40" spans="1:8" x14ac:dyDescent="0.2">
      <c r="A40" s="23" t="s">
        <v>18</v>
      </c>
      <c r="B40" s="78">
        <f>SUM(B36:B38)</f>
        <v>104769</v>
      </c>
      <c r="C40" s="89">
        <f>SUM(C36:C38)</f>
        <v>3213</v>
      </c>
      <c r="D40" s="78">
        <f>SUM(D36:D39)</f>
        <v>2667</v>
      </c>
      <c r="E40" s="90">
        <f>SUM(E36:E39)</f>
        <v>44</v>
      </c>
      <c r="H40" s="84"/>
    </row>
    <row r="41" spans="1:8" x14ac:dyDescent="0.2">
      <c r="A41" s="24" t="s">
        <v>60</v>
      </c>
      <c r="B41" s="7"/>
      <c r="C41" s="96"/>
      <c r="D41" s="55"/>
      <c r="E41" s="97"/>
    </row>
    <row r="42" spans="1:8" x14ac:dyDescent="0.2">
      <c r="A42" s="22" t="s">
        <v>4</v>
      </c>
      <c r="B42" s="7">
        <v>7300</v>
      </c>
      <c r="C42" s="96">
        <v>135</v>
      </c>
      <c r="D42" s="55">
        <v>517</v>
      </c>
      <c r="E42" s="97">
        <v>7</v>
      </c>
    </row>
    <row r="43" spans="1:8" x14ac:dyDescent="0.2">
      <c r="A43" s="22" t="s">
        <v>5</v>
      </c>
      <c r="B43" s="7">
        <v>69340</v>
      </c>
      <c r="C43" s="96">
        <v>2176</v>
      </c>
      <c r="D43" s="55">
        <v>1724</v>
      </c>
      <c r="E43" s="97">
        <v>28</v>
      </c>
    </row>
    <row r="44" spans="1:8" x14ac:dyDescent="0.2">
      <c r="A44" s="22" t="s">
        <v>6</v>
      </c>
      <c r="B44" s="7">
        <v>25302</v>
      </c>
      <c r="C44" s="96">
        <v>825</v>
      </c>
      <c r="D44" s="55">
        <v>322</v>
      </c>
      <c r="E44" s="97">
        <v>6</v>
      </c>
    </row>
    <row r="45" spans="1:8" x14ac:dyDescent="0.2">
      <c r="A45" s="22" t="s">
        <v>56</v>
      </c>
      <c r="B45" s="7"/>
      <c r="C45" s="96"/>
      <c r="D45" s="55">
        <v>36</v>
      </c>
      <c r="E45" s="97">
        <v>6</v>
      </c>
    </row>
    <row r="46" spans="1:8" x14ac:dyDescent="0.2">
      <c r="A46" s="22" t="s">
        <v>18</v>
      </c>
      <c r="B46" s="78">
        <f>SUM(B42:B45)</f>
        <v>101942</v>
      </c>
      <c r="C46" s="89">
        <f>SUM(C42:C45)</f>
        <v>3136</v>
      </c>
      <c r="D46" s="78">
        <f>SUM(D42:D45)</f>
        <v>2599</v>
      </c>
      <c r="E46" s="90">
        <f>SUM(E42:E45)</f>
        <v>47</v>
      </c>
    </row>
    <row r="47" spans="1:8" x14ac:dyDescent="0.2">
      <c r="A47" s="21" t="s">
        <v>7</v>
      </c>
      <c r="B47" s="18"/>
      <c r="C47" s="95"/>
      <c r="D47" s="59"/>
      <c r="E47" s="100"/>
    </row>
    <row r="48" spans="1:8" x14ac:dyDescent="0.2">
      <c r="A48" s="22" t="s">
        <v>4</v>
      </c>
      <c r="B48" s="35">
        <v>7156</v>
      </c>
      <c r="C48" s="97">
        <v>134</v>
      </c>
      <c r="D48" s="35">
        <v>694</v>
      </c>
      <c r="E48" s="101">
        <v>8</v>
      </c>
    </row>
    <row r="49" spans="1:5" x14ac:dyDescent="0.2">
      <c r="A49" s="22" t="s">
        <v>5</v>
      </c>
      <c r="B49" s="35">
        <v>69369</v>
      </c>
      <c r="C49" s="97">
        <v>2180</v>
      </c>
      <c r="D49" s="35">
        <v>1922</v>
      </c>
      <c r="E49" s="101">
        <v>34</v>
      </c>
    </row>
    <row r="50" spans="1:5" x14ac:dyDescent="0.2">
      <c r="A50" s="22" t="s">
        <v>6</v>
      </c>
      <c r="B50" s="35">
        <v>24744</v>
      </c>
      <c r="C50" s="97">
        <v>820</v>
      </c>
      <c r="D50" s="35">
        <v>343</v>
      </c>
      <c r="E50" s="101">
        <v>6</v>
      </c>
    </row>
    <row r="51" spans="1:5" x14ac:dyDescent="0.2">
      <c r="A51" s="22" t="s">
        <v>56</v>
      </c>
      <c r="B51" s="55"/>
      <c r="C51" s="96"/>
      <c r="D51" s="36">
        <v>40</v>
      </c>
      <c r="E51" s="101">
        <v>4</v>
      </c>
    </row>
    <row r="52" spans="1:5" x14ac:dyDescent="0.2">
      <c r="A52" s="23" t="s">
        <v>18</v>
      </c>
      <c r="B52" s="78">
        <f>SUM(B48:B51)</f>
        <v>101269</v>
      </c>
      <c r="C52" s="89">
        <f>SUM(C48:C51)</f>
        <v>3134</v>
      </c>
      <c r="D52" s="78">
        <f>SUM(D48:D51)</f>
        <v>2999</v>
      </c>
      <c r="E52" s="90">
        <f>SUM(E48:E51)</f>
        <v>52</v>
      </c>
    </row>
    <row r="53" spans="1:5" x14ac:dyDescent="0.2">
      <c r="A53" s="24" t="s">
        <v>61</v>
      </c>
      <c r="B53" s="7"/>
      <c r="C53" s="95"/>
      <c r="D53" s="59"/>
      <c r="E53" s="100"/>
    </row>
    <row r="54" spans="1:5" x14ac:dyDescent="0.2">
      <c r="A54" s="22" t="s">
        <v>4</v>
      </c>
      <c r="B54" s="35">
        <v>8022</v>
      </c>
      <c r="C54" s="97">
        <v>150</v>
      </c>
      <c r="D54" s="35">
        <v>626</v>
      </c>
      <c r="E54" s="101">
        <v>7</v>
      </c>
    </row>
    <row r="55" spans="1:5" x14ac:dyDescent="0.2">
      <c r="A55" s="22" t="s">
        <v>5</v>
      </c>
      <c r="B55" s="35">
        <v>70952</v>
      </c>
      <c r="C55" s="97">
        <v>2158</v>
      </c>
      <c r="D55" s="35">
        <v>1734</v>
      </c>
      <c r="E55" s="101">
        <v>29</v>
      </c>
    </row>
    <row r="56" spans="1:5" x14ac:dyDescent="0.2">
      <c r="A56" s="22" t="s">
        <v>6</v>
      </c>
      <c r="B56" s="35">
        <v>26841</v>
      </c>
      <c r="C56" s="97">
        <v>843</v>
      </c>
      <c r="D56" s="35">
        <v>556</v>
      </c>
      <c r="E56" s="101">
        <v>9</v>
      </c>
    </row>
    <row r="57" spans="1:5" x14ac:dyDescent="0.2">
      <c r="A57" s="22" t="s">
        <v>56</v>
      </c>
      <c r="B57" s="55"/>
      <c r="C57" s="96"/>
      <c r="D57" s="36">
        <v>18</v>
      </c>
      <c r="E57" s="101">
        <v>3</v>
      </c>
    </row>
    <row r="58" spans="1:5" x14ac:dyDescent="0.2">
      <c r="A58" s="22" t="s">
        <v>18</v>
      </c>
      <c r="B58" s="78">
        <f>SUM(B54:B57)</f>
        <v>105815</v>
      </c>
      <c r="C58" s="89">
        <f>SUM(C54:C57)</f>
        <v>3151</v>
      </c>
      <c r="D58" s="78">
        <f>SUM(D54:D57)</f>
        <v>2934</v>
      </c>
      <c r="E58" s="90">
        <f>SUM(E54:E57)</f>
        <v>48</v>
      </c>
    </row>
    <row r="59" spans="1:5" x14ac:dyDescent="0.2">
      <c r="A59" s="21" t="s">
        <v>9</v>
      </c>
      <c r="B59" s="18"/>
      <c r="C59" s="95"/>
      <c r="D59" s="59"/>
      <c r="E59" s="100"/>
    </row>
    <row r="60" spans="1:5" x14ac:dyDescent="0.2">
      <c r="A60" s="22" t="s">
        <v>4</v>
      </c>
      <c r="B60" s="7">
        <v>8198</v>
      </c>
      <c r="C60" s="96">
        <v>144</v>
      </c>
      <c r="D60" s="55">
        <v>1275</v>
      </c>
      <c r="E60" s="97">
        <v>15</v>
      </c>
    </row>
    <row r="61" spans="1:5" x14ac:dyDescent="0.2">
      <c r="A61" s="22" t="s">
        <v>5</v>
      </c>
      <c r="B61" s="7">
        <v>70900</v>
      </c>
      <c r="C61" s="96">
        <v>2196</v>
      </c>
      <c r="D61" s="55">
        <v>1811</v>
      </c>
      <c r="E61" s="97">
        <v>28</v>
      </c>
    </row>
    <row r="62" spans="1:5" x14ac:dyDescent="0.2">
      <c r="A62" s="22" t="s">
        <v>6</v>
      </c>
      <c r="B62" s="7">
        <v>26974</v>
      </c>
      <c r="C62" s="96">
        <v>843</v>
      </c>
      <c r="D62" s="55">
        <v>730</v>
      </c>
      <c r="E62" s="97">
        <v>13</v>
      </c>
    </row>
    <row r="63" spans="1:5" x14ac:dyDescent="0.2">
      <c r="A63" s="22" t="s">
        <v>56</v>
      </c>
      <c r="B63" s="7"/>
      <c r="C63" s="96"/>
      <c r="D63" s="55"/>
      <c r="E63" s="97"/>
    </row>
    <row r="64" spans="1:5" x14ac:dyDescent="0.2">
      <c r="A64" s="23" t="s">
        <v>18</v>
      </c>
      <c r="B64" s="78">
        <f>SUM(B60:B63)</f>
        <v>106072</v>
      </c>
      <c r="C64" s="89">
        <f>SUM(C60:C63)</f>
        <v>3183</v>
      </c>
      <c r="D64" s="78">
        <f>SUM(D60:D63)</f>
        <v>3816</v>
      </c>
      <c r="E64" s="90">
        <f>SUM(E60:E63)</f>
        <v>56</v>
      </c>
    </row>
    <row r="65" spans="1:6" x14ac:dyDescent="0.2">
      <c r="A65" s="24" t="s">
        <v>10</v>
      </c>
      <c r="B65" s="7"/>
      <c r="C65" s="96"/>
      <c r="D65" s="55"/>
      <c r="E65" s="97"/>
    </row>
    <row r="66" spans="1:6" x14ac:dyDescent="0.2">
      <c r="A66" s="22" t="s">
        <v>4</v>
      </c>
      <c r="B66" s="7">
        <v>8417</v>
      </c>
      <c r="C66" s="96">
        <v>154</v>
      </c>
      <c r="D66" s="55">
        <v>546</v>
      </c>
      <c r="E66" s="97">
        <v>6</v>
      </c>
    </row>
    <row r="67" spans="1:6" x14ac:dyDescent="0.2">
      <c r="A67" s="22" t="s">
        <v>5</v>
      </c>
      <c r="B67" s="7">
        <v>70796</v>
      </c>
      <c r="C67" s="96">
        <v>2196</v>
      </c>
      <c r="D67" s="55">
        <v>2568</v>
      </c>
      <c r="E67" s="97">
        <v>41</v>
      </c>
    </row>
    <row r="68" spans="1:6" x14ac:dyDescent="0.2">
      <c r="A68" s="22" t="s">
        <v>6</v>
      </c>
      <c r="B68" s="7">
        <v>26308</v>
      </c>
      <c r="C68" s="96">
        <v>855</v>
      </c>
      <c r="D68" s="55">
        <v>444</v>
      </c>
      <c r="E68" s="97">
        <v>7</v>
      </c>
    </row>
    <row r="69" spans="1:6" x14ac:dyDescent="0.2">
      <c r="A69" s="22" t="s">
        <v>56</v>
      </c>
      <c r="B69" s="7"/>
      <c r="C69" s="96"/>
      <c r="D69" s="55">
        <v>36</v>
      </c>
      <c r="E69" s="102">
        <v>6</v>
      </c>
    </row>
    <row r="70" spans="1:6" x14ac:dyDescent="0.2">
      <c r="A70" s="22" t="s">
        <v>18</v>
      </c>
      <c r="B70" s="78">
        <f>SUM(B66:B69)</f>
        <v>105521</v>
      </c>
      <c r="C70" s="89">
        <f>SUM(C66:C69)</f>
        <v>3205</v>
      </c>
      <c r="D70" s="78">
        <f>SUM(D66:D69)</f>
        <v>3594</v>
      </c>
      <c r="E70" s="90">
        <f>SUM(E66:E69)</f>
        <v>60</v>
      </c>
    </row>
    <row r="71" spans="1:6" x14ac:dyDescent="0.2">
      <c r="A71" s="21" t="s">
        <v>11</v>
      </c>
      <c r="B71" s="18"/>
      <c r="C71" s="95"/>
      <c r="D71" s="59"/>
      <c r="E71" s="100"/>
    </row>
    <row r="72" spans="1:6" x14ac:dyDescent="0.2">
      <c r="A72" s="22" t="s">
        <v>4</v>
      </c>
      <c r="B72" s="7">
        <v>9963</v>
      </c>
      <c r="C72" s="96">
        <v>178</v>
      </c>
      <c r="D72" s="55">
        <v>581</v>
      </c>
      <c r="E72" s="97">
        <v>7</v>
      </c>
    </row>
    <row r="73" spans="1:6" x14ac:dyDescent="0.2">
      <c r="A73" s="22" t="s">
        <v>5</v>
      </c>
      <c r="B73" s="7">
        <v>72282</v>
      </c>
      <c r="C73" s="96">
        <v>2303</v>
      </c>
      <c r="D73" s="55">
        <v>2541</v>
      </c>
      <c r="E73" s="97">
        <v>45</v>
      </c>
    </row>
    <row r="74" spans="1:6" x14ac:dyDescent="0.2">
      <c r="A74" s="22" t="s">
        <v>6</v>
      </c>
      <c r="B74" s="7">
        <v>26506</v>
      </c>
      <c r="C74" s="96">
        <v>879</v>
      </c>
      <c r="D74" s="55">
        <v>841</v>
      </c>
      <c r="E74" s="97">
        <v>16</v>
      </c>
    </row>
    <row r="75" spans="1:6" x14ac:dyDescent="0.2">
      <c r="A75" s="22" t="s">
        <v>56</v>
      </c>
      <c r="B75" s="7"/>
      <c r="C75" s="96"/>
      <c r="D75" s="55">
        <v>18</v>
      </c>
      <c r="E75" s="97">
        <v>3</v>
      </c>
    </row>
    <row r="76" spans="1:6" x14ac:dyDescent="0.2">
      <c r="A76" s="23" t="s">
        <v>18</v>
      </c>
      <c r="B76" s="78">
        <f>SUM(B72:B75)</f>
        <v>108751</v>
      </c>
      <c r="C76" s="89">
        <f>SUM(C72:C75)</f>
        <v>3360</v>
      </c>
      <c r="D76" s="78">
        <f>SUM(D72:D75)</f>
        <v>3981</v>
      </c>
      <c r="E76" s="90">
        <f>SUM(E72:E75)</f>
        <v>71</v>
      </c>
    </row>
    <row r="77" spans="1:6" x14ac:dyDescent="0.2">
      <c r="A77" s="6"/>
      <c r="B77" s="7"/>
      <c r="C77" s="98"/>
      <c r="D77" s="7"/>
      <c r="E77" s="98"/>
      <c r="F77" s="84"/>
    </row>
    <row r="78" spans="1:6" x14ac:dyDescent="0.2">
      <c r="A78" s="25" t="s">
        <v>18</v>
      </c>
      <c r="B78" s="29">
        <f>B9+B15+B21+B27+B34+B40+B46+B52+B58+B64+B70+B76</f>
        <v>1206797</v>
      </c>
      <c r="C78" s="90">
        <f>C9+C15+C21+C27+C34+C40+C46+C52+C58+C64+C70+C76</f>
        <v>37994</v>
      </c>
      <c r="D78" s="29">
        <f>D9+D15+D21+D27+D34+D40+D46+D52+D58+D64+D70+D76</f>
        <v>36367</v>
      </c>
      <c r="E78" s="90">
        <f>E9+E15+E21+E27+E34+E40+E46+E52+E58+E64+E70+E76</f>
        <v>608</v>
      </c>
    </row>
    <row r="79" spans="1:6" x14ac:dyDescent="0.2">
      <c r="A79" s="2"/>
      <c r="B79" s="4"/>
      <c r="C79" s="99"/>
      <c r="D79" s="4"/>
      <c r="E79" s="99"/>
    </row>
    <row r="80" spans="1:6" x14ac:dyDescent="0.2">
      <c r="C80" s="99"/>
      <c r="E80" s="99"/>
    </row>
    <row r="81" spans="1:5" x14ac:dyDescent="0.2">
      <c r="A81" s="70" t="s">
        <v>54</v>
      </c>
      <c r="E81" s="99"/>
    </row>
    <row r="82" spans="1:5" x14ac:dyDescent="0.2">
      <c r="E82" s="99"/>
    </row>
    <row r="83" spans="1:5" x14ac:dyDescent="0.2">
      <c r="E83" s="99"/>
    </row>
    <row r="84" spans="1:5" x14ac:dyDescent="0.2">
      <c r="E84" s="99"/>
    </row>
    <row r="85" spans="1:5" x14ac:dyDescent="0.2">
      <c r="E85" s="99"/>
    </row>
    <row r="86" spans="1:5" x14ac:dyDescent="0.2">
      <c r="E86" s="99"/>
    </row>
    <row r="87" spans="1:5" x14ac:dyDescent="0.2">
      <c r="E87" s="99"/>
    </row>
    <row r="88" spans="1:5" x14ac:dyDescent="0.2">
      <c r="E88" s="99"/>
    </row>
    <row r="89" spans="1:5" x14ac:dyDescent="0.2">
      <c r="E89" s="99"/>
    </row>
    <row r="90" spans="1:5" x14ac:dyDescent="0.2">
      <c r="E90" s="99"/>
    </row>
    <row r="91" spans="1:5" x14ac:dyDescent="0.2">
      <c r="E91" s="99"/>
    </row>
    <row r="92" spans="1:5" x14ac:dyDescent="0.2">
      <c r="E92" s="94"/>
    </row>
    <row r="93" spans="1:5" x14ac:dyDescent="0.2">
      <c r="E93" s="94"/>
    </row>
    <row r="94" spans="1:5" x14ac:dyDescent="0.2">
      <c r="E94" s="94"/>
    </row>
    <row r="95" spans="1:5" x14ac:dyDescent="0.2">
      <c r="E95" s="94"/>
    </row>
    <row r="96" spans="1:5" x14ac:dyDescent="0.2">
      <c r="E96" s="94"/>
    </row>
    <row r="97" spans="5:5" x14ac:dyDescent="0.2">
      <c r="E97" s="94"/>
    </row>
    <row r="98" spans="5:5" x14ac:dyDescent="0.2">
      <c r="E98" s="94"/>
    </row>
    <row r="99" spans="5:5" x14ac:dyDescent="0.2">
      <c r="E99" s="94"/>
    </row>
    <row r="100" spans="5:5" x14ac:dyDescent="0.2">
      <c r="E100" s="94"/>
    </row>
    <row r="101" spans="5:5" x14ac:dyDescent="0.2">
      <c r="E101" s="94"/>
    </row>
    <row r="102" spans="5:5" x14ac:dyDescent="0.2">
      <c r="E102" s="94"/>
    </row>
    <row r="103" spans="5:5" x14ac:dyDescent="0.2">
      <c r="E103" s="94"/>
    </row>
    <row r="104" spans="5:5" x14ac:dyDescent="0.2">
      <c r="E104" s="94"/>
    </row>
    <row r="105" spans="5:5" x14ac:dyDescent="0.2">
      <c r="E105" s="94"/>
    </row>
    <row r="106" spans="5:5" x14ac:dyDescent="0.2">
      <c r="E106" s="94"/>
    </row>
    <row r="107" spans="5:5" x14ac:dyDescent="0.2">
      <c r="E107" s="94"/>
    </row>
    <row r="108" spans="5:5" x14ac:dyDescent="0.2">
      <c r="E108" s="94"/>
    </row>
    <row r="109" spans="5:5" x14ac:dyDescent="0.2">
      <c r="E109" s="94"/>
    </row>
    <row r="110" spans="5:5" x14ac:dyDescent="0.2">
      <c r="E110" s="94"/>
    </row>
    <row r="111" spans="5:5" x14ac:dyDescent="0.2">
      <c r="E111" s="94"/>
    </row>
    <row r="112" spans="5:5" x14ac:dyDescent="0.2">
      <c r="E112" s="94"/>
    </row>
    <row r="113" spans="5:5" x14ac:dyDescent="0.2">
      <c r="E113" s="94"/>
    </row>
    <row r="114" spans="5:5" x14ac:dyDescent="0.2">
      <c r="E114" s="94"/>
    </row>
    <row r="115" spans="5:5" x14ac:dyDescent="0.2">
      <c r="E115" s="94"/>
    </row>
    <row r="116" spans="5:5" x14ac:dyDescent="0.2">
      <c r="E116" s="94"/>
    </row>
    <row r="117" spans="5:5" x14ac:dyDescent="0.2">
      <c r="E117" s="94"/>
    </row>
    <row r="118" spans="5:5" x14ac:dyDescent="0.2">
      <c r="E118" s="94"/>
    </row>
    <row r="119" spans="5:5" x14ac:dyDescent="0.2">
      <c r="E119" s="94"/>
    </row>
    <row r="120" spans="5:5" x14ac:dyDescent="0.2">
      <c r="E120" s="94"/>
    </row>
    <row r="121" spans="5:5" x14ac:dyDescent="0.2">
      <c r="E121" s="94"/>
    </row>
    <row r="122" spans="5:5" x14ac:dyDescent="0.2">
      <c r="E122" s="94"/>
    </row>
    <row r="123" spans="5:5" x14ac:dyDescent="0.2">
      <c r="E123" s="94"/>
    </row>
    <row r="124" spans="5:5" x14ac:dyDescent="0.2">
      <c r="E124" s="94"/>
    </row>
    <row r="125" spans="5:5" x14ac:dyDescent="0.2">
      <c r="E125" s="94"/>
    </row>
    <row r="126" spans="5:5" x14ac:dyDescent="0.2">
      <c r="E126" s="94"/>
    </row>
    <row r="127" spans="5:5" x14ac:dyDescent="0.2">
      <c r="E127" s="94"/>
    </row>
    <row r="128" spans="5:5" x14ac:dyDescent="0.2">
      <c r="E128" s="94"/>
    </row>
    <row r="129" spans="5:5" x14ac:dyDescent="0.2">
      <c r="E129" s="94"/>
    </row>
    <row r="130" spans="5:5" x14ac:dyDescent="0.2">
      <c r="E130" s="94"/>
    </row>
    <row r="131" spans="5:5" x14ac:dyDescent="0.2">
      <c r="E131" s="94"/>
    </row>
    <row r="132" spans="5:5" x14ac:dyDescent="0.2">
      <c r="E132" s="94"/>
    </row>
    <row r="133" spans="5:5" x14ac:dyDescent="0.2">
      <c r="E133" s="94"/>
    </row>
    <row r="134" spans="5:5" x14ac:dyDescent="0.2">
      <c r="E134" s="94"/>
    </row>
    <row r="135" spans="5:5" x14ac:dyDescent="0.2">
      <c r="E135" s="94"/>
    </row>
    <row r="136" spans="5:5" x14ac:dyDescent="0.2">
      <c r="E136" s="94"/>
    </row>
    <row r="137" spans="5:5" x14ac:dyDescent="0.2">
      <c r="E137" s="94"/>
    </row>
    <row r="138" spans="5:5" x14ac:dyDescent="0.2">
      <c r="E138" s="94"/>
    </row>
    <row r="139" spans="5:5" x14ac:dyDescent="0.2">
      <c r="E139" s="94"/>
    </row>
    <row r="140" spans="5:5" x14ac:dyDescent="0.2">
      <c r="E140" s="94"/>
    </row>
    <row r="141" spans="5:5" x14ac:dyDescent="0.2">
      <c r="E141" s="94"/>
    </row>
    <row r="142" spans="5:5" x14ac:dyDescent="0.2">
      <c r="E142" s="94"/>
    </row>
    <row r="143" spans="5:5" x14ac:dyDescent="0.2">
      <c r="E143" s="94"/>
    </row>
    <row r="144" spans="5:5" x14ac:dyDescent="0.2">
      <c r="E144" s="94"/>
    </row>
    <row r="145" spans="5:5" x14ac:dyDescent="0.2">
      <c r="E145" s="94"/>
    </row>
    <row r="146" spans="5:5" x14ac:dyDescent="0.2">
      <c r="E146" s="94"/>
    </row>
    <row r="147" spans="5:5" x14ac:dyDescent="0.2">
      <c r="E147" s="94"/>
    </row>
    <row r="148" spans="5:5" x14ac:dyDescent="0.2">
      <c r="E148" s="94"/>
    </row>
    <row r="149" spans="5:5" x14ac:dyDescent="0.2">
      <c r="E149" s="94"/>
    </row>
    <row r="150" spans="5:5" x14ac:dyDescent="0.2">
      <c r="E150" s="94"/>
    </row>
    <row r="151" spans="5:5" x14ac:dyDescent="0.2">
      <c r="E151" s="94"/>
    </row>
    <row r="152" spans="5:5" x14ac:dyDescent="0.2">
      <c r="E152" s="94"/>
    </row>
    <row r="153" spans="5:5" x14ac:dyDescent="0.2">
      <c r="E153" s="94"/>
    </row>
    <row r="154" spans="5:5" x14ac:dyDescent="0.2">
      <c r="E154" s="94"/>
    </row>
    <row r="155" spans="5:5" x14ac:dyDescent="0.2">
      <c r="E155" s="94"/>
    </row>
    <row r="156" spans="5:5" x14ac:dyDescent="0.2">
      <c r="E156" s="94"/>
    </row>
    <row r="157" spans="5:5" x14ac:dyDescent="0.2">
      <c r="E157" s="94"/>
    </row>
    <row r="158" spans="5:5" x14ac:dyDescent="0.2">
      <c r="E158" s="94"/>
    </row>
    <row r="159" spans="5:5" x14ac:dyDescent="0.2">
      <c r="E159" s="94"/>
    </row>
    <row r="160" spans="5:5" x14ac:dyDescent="0.2">
      <c r="E160" s="94"/>
    </row>
    <row r="161" spans="5:5" x14ac:dyDescent="0.2">
      <c r="E161" s="94"/>
    </row>
    <row r="162" spans="5:5" x14ac:dyDescent="0.2">
      <c r="E162" s="94"/>
    </row>
    <row r="163" spans="5:5" x14ac:dyDescent="0.2">
      <c r="E163" s="94"/>
    </row>
    <row r="164" spans="5:5" x14ac:dyDescent="0.2">
      <c r="E164" s="94"/>
    </row>
    <row r="165" spans="5:5" x14ac:dyDescent="0.2">
      <c r="E165" s="94"/>
    </row>
  </sheetData>
  <phoneticPr fontId="7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opLeftCell="A50" workbookViewId="0">
      <selection activeCell="H59" sqref="H59"/>
    </sheetView>
  </sheetViews>
  <sheetFormatPr defaultRowHeight="12.75" x14ac:dyDescent="0.2"/>
  <cols>
    <col min="1" max="1" width="13.85546875" customWidth="1"/>
    <col min="2" max="2" width="12.5703125" customWidth="1"/>
    <col min="3" max="3" width="9.5703125" customWidth="1"/>
    <col min="4" max="4" width="12.5703125" customWidth="1"/>
    <col min="5" max="5" width="9.5703125" customWidth="1"/>
  </cols>
  <sheetData>
    <row r="1" spans="1:6" ht="15.75" x14ac:dyDescent="0.25">
      <c r="A1" s="85" t="s">
        <v>0</v>
      </c>
      <c r="B1" s="87"/>
      <c r="C1" s="88"/>
      <c r="D1" s="87"/>
      <c r="E1" s="86" t="s">
        <v>59</v>
      </c>
    </row>
    <row r="2" spans="1:6" x14ac:dyDescent="0.2">
      <c r="A2" s="2"/>
      <c r="B2" s="4"/>
      <c r="C2" s="5"/>
      <c r="D2" s="4"/>
    </row>
    <row r="3" spans="1:6" x14ac:dyDescent="0.2">
      <c r="A3" s="14"/>
      <c r="B3" s="61" t="s">
        <v>1</v>
      </c>
      <c r="C3" s="75" t="s">
        <v>19</v>
      </c>
      <c r="D3" s="76" t="s">
        <v>2</v>
      </c>
      <c r="E3" s="77" t="s">
        <v>19</v>
      </c>
      <c r="F3" s="3"/>
    </row>
    <row r="4" spans="1:6" x14ac:dyDescent="0.2">
      <c r="A4" s="21" t="s">
        <v>3</v>
      </c>
      <c r="B4" s="18"/>
      <c r="C4" s="69"/>
      <c r="D4" s="59"/>
      <c r="E4" s="53"/>
    </row>
    <row r="5" spans="1:6" x14ac:dyDescent="0.2">
      <c r="A5" s="22" t="s">
        <v>4</v>
      </c>
      <c r="B5" s="55">
        <v>6411</v>
      </c>
      <c r="C5" s="67">
        <v>141</v>
      </c>
      <c r="D5" s="55">
        <v>656</v>
      </c>
      <c r="E5" s="46">
        <v>10</v>
      </c>
    </row>
    <row r="6" spans="1:6" x14ac:dyDescent="0.2">
      <c r="A6" s="22" t="s">
        <v>5</v>
      </c>
      <c r="B6" s="55">
        <v>47999</v>
      </c>
      <c r="C6" s="67">
        <v>1878</v>
      </c>
      <c r="D6" s="55">
        <v>1440</v>
      </c>
      <c r="E6" s="46">
        <v>25</v>
      </c>
    </row>
    <row r="7" spans="1:6" x14ac:dyDescent="0.2">
      <c r="A7" s="22" t="s">
        <v>6</v>
      </c>
      <c r="B7" s="55">
        <v>20912</v>
      </c>
      <c r="C7" s="67">
        <v>854</v>
      </c>
      <c r="D7" s="55">
        <v>391</v>
      </c>
      <c r="E7" s="46">
        <v>7</v>
      </c>
    </row>
    <row r="8" spans="1:6" x14ac:dyDescent="0.2">
      <c r="A8" s="22" t="s">
        <v>56</v>
      </c>
      <c r="B8" s="55"/>
      <c r="C8" s="67"/>
      <c r="D8" s="55">
        <v>36</v>
      </c>
      <c r="E8" s="46">
        <v>6</v>
      </c>
    </row>
    <row r="9" spans="1:6" x14ac:dyDescent="0.2">
      <c r="A9" s="23" t="s">
        <v>18</v>
      </c>
      <c r="B9" s="78">
        <f>SUM(B5:B8)</f>
        <v>75322</v>
      </c>
      <c r="C9" s="79">
        <f>SUM(C5:C8)</f>
        <v>2873</v>
      </c>
      <c r="D9" s="78">
        <f>SUM(D5:D8)</f>
        <v>2523</v>
      </c>
      <c r="E9" s="41">
        <f>SUM(E5:E8)</f>
        <v>48</v>
      </c>
    </row>
    <row r="10" spans="1:6" x14ac:dyDescent="0.2">
      <c r="A10" s="24" t="s">
        <v>7</v>
      </c>
      <c r="B10" s="7"/>
      <c r="C10" s="67"/>
      <c r="D10" s="55"/>
      <c r="E10" s="46"/>
    </row>
    <row r="11" spans="1:6" x14ac:dyDescent="0.2">
      <c r="A11" s="22" t="s">
        <v>4</v>
      </c>
      <c r="B11" s="55">
        <v>5229</v>
      </c>
      <c r="C11" s="67">
        <v>123</v>
      </c>
      <c r="D11" s="55">
        <v>600</v>
      </c>
      <c r="E11" s="46">
        <v>8</v>
      </c>
    </row>
    <row r="12" spans="1:6" x14ac:dyDescent="0.2">
      <c r="A12" s="22" t="s">
        <v>5</v>
      </c>
      <c r="B12" s="55">
        <v>50436</v>
      </c>
      <c r="C12" s="67">
        <v>1917</v>
      </c>
      <c r="D12" s="55">
        <v>1469</v>
      </c>
      <c r="E12" s="46">
        <v>24</v>
      </c>
    </row>
    <row r="13" spans="1:6" x14ac:dyDescent="0.2">
      <c r="A13" s="22" t="s">
        <v>6</v>
      </c>
      <c r="B13" s="55">
        <v>21622</v>
      </c>
      <c r="C13" s="67">
        <v>869</v>
      </c>
      <c r="D13" s="55">
        <v>376</v>
      </c>
      <c r="E13" s="46">
        <v>6</v>
      </c>
    </row>
    <row r="14" spans="1:6" x14ac:dyDescent="0.2">
      <c r="A14" s="22" t="s">
        <v>56</v>
      </c>
      <c r="B14" s="55"/>
      <c r="C14" s="67"/>
      <c r="D14" s="55">
        <v>24</v>
      </c>
      <c r="E14" s="46">
        <v>4</v>
      </c>
    </row>
    <row r="15" spans="1:6" x14ac:dyDescent="0.2">
      <c r="A15" s="22" t="s">
        <v>18</v>
      </c>
      <c r="B15" s="78">
        <f>SUM(B11:B14)</f>
        <v>77287</v>
      </c>
      <c r="C15" s="79">
        <f>SUM(C11:C14)</f>
        <v>2909</v>
      </c>
      <c r="D15" s="78">
        <f>SUM(D11:D14)</f>
        <v>2469</v>
      </c>
      <c r="E15" s="41">
        <f>SUM(E11:E14)</f>
        <v>42</v>
      </c>
    </row>
    <row r="16" spans="1:6" x14ac:dyDescent="0.2">
      <c r="A16" s="21" t="s">
        <v>8</v>
      </c>
      <c r="B16" s="18"/>
      <c r="C16" s="69"/>
      <c r="D16" s="59"/>
      <c r="E16" s="53"/>
    </row>
    <row r="17" spans="1:5" x14ac:dyDescent="0.2">
      <c r="A17" s="22" t="s">
        <v>4</v>
      </c>
      <c r="B17" s="7">
        <v>6417</v>
      </c>
      <c r="C17" s="67">
        <v>133</v>
      </c>
      <c r="D17" s="55">
        <v>356</v>
      </c>
      <c r="E17" s="80">
        <v>6</v>
      </c>
    </row>
    <row r="18" spans="1:5" x14ac:dyDescent="0.2">
      <c r="A18" s="22" t="s">
        <v>5</v>
      </c>
      <c r="B18" s="7">
        <v>53174</v>
      </c>
      <c r="C18" s="67">
        <v>1903</v>
      </c>
      <c r="D18" s="55">
        <v>1415</v>
      </c>
      <c r="E18" s="80">
        <v>24</v>
      </c>
    </row>
    <row r="19" spans="1:5" x14ac:dyDescent="0.2">
      <c r="A19" s="22" t="s">
        <v>6</v>
      </c>
      <c r="B19" s="7">
        <v>22997</v>
      </c>
      <c r="C19" s="67">
        <v>852</v>
      </c>
      <c r="D19" s="55">
        <v>455</v>
      </c>
      <c r="E19" s="80">
        <v>8</v>
      </c>
    </row>
    <row r="20" spans="1:5" x14ac:dyDescent="0.2">
      <c r="A20" s="22" t="s">
        <v>56</v>
      </c>
      <c r="B20" s="7"/>
      <c r="C20" s="67"/>
      <c r="D20" s="55">
        <v>12</v>
      </c>
      <c r="E20" s="80">
        <v>2</v>
      </c>
    </row>
    <row r="21" spans="1:5" x14ac:dyDescent="0.2">
      <c r="A21" s="23" t="s">
        <v>18</v>
      </c>
      <c r="B21" s="78">
        <f>SUM(B17:B19)</f>
        <v>82588</v>
      </c>
      <c r="C21" s="79">
        <f>SUM(C17:C19)</f>
        <v>2888</v>
      </c>
      <c r="D21" s="78">
        <f>SUM(D17:D20)</f>
        <v>2238</v>
      </c>
      <c r="E21" s="81">
        <f>SUM(E17:E20)</f>
        <v>40</v>
      </c>
    </row>
    <row r="22" spans="1:5" x14ac:dyDescent="0.2">
      <c r="A22" s="24" t="s">
        <v>9</v>
      </c>
      <c r="B22" s="7"/>
      <c r="C22" s="67"/>
      <c r="D22" s="55"/>
      <c r="E22" s="46"/>
    </row>
    <row r="23" spans="1:5" x14ac:dyDescent="0.2">
      <c r="A23" s="22" t="s">
        <v>4</v>
      </c>
      <c r="B23" s="55">
        <v>6699</v>
      </c>
      <c r="C23" s="67">
        <v>132</v>
      </c>
      <c r="D23" s="55">
        <v>416</v>
      </c>
      <c r="E23" s="46">
        <v>6</v>
      </c>
    </row>
    <row r="24" spans="1:5" x14ac:dyDescent="0.2">
      <c r="A24" s="22" t="s">
        <v>5</v>
      </c>
      <c r="B24" s="55">
        <v>55595</v>
      </c>
      <c r="C24" s="67">
        <v>1996</v>
      </c>
      <c r="D24" s="55">
        <v>1380</v>
      </c>
      <c r="E24" s="46">
        <v>22</v>
      </c>
    </row>
    <row r="25" spans="1:5" x14ac:dyDescent="0.2">
      <c r="A25" s="22" t="s">
        <v>6</v>
      </c>
      <c r="B25" s="55">
        <v>25733</v>
      </c>
      <c r="C25" s="67">
        <v>906</v>
      </c>
      <c r="D25" s="55">
        <v>382</v>
      </c>
      <c r="E25" s="46">
        <v>6</v>
      </c>
    </row>
    <row r="26" spans="1:5" x14ac:dyDescent="0.2">
      <c r="A26" s="22" t="s">
        <v>56</v>
      </c>
      <c r="B26" s="55"/>
      <c r="C26" s="67"/>
      <c r="D26" s="55">
        <v>18</v>
      </c>
      <c r="E26" s="46">
        <v>3</v>
      </c>
    </row>
    <row r="27" spans="1:5" x14ac:dyDescent="0.2">
      <c r="A27" s="22" t="s">
        <v>18</v>
      </c>
      <c r="B27" s="78">
        <f>SUM(B23:B25)</f>
        <v>88027</v>
      </c>
      <c r="C27" s="79">
        <f>SUM(C23:C25)</f>
        <v>3034</v>
      </c>
      <c r="D27" s="78">
        <f>SUM(D23:D26)</f>
        <v>2196</v>
      </c>
      <c r="E27" s="41">
        <f>SUM(E23:E26)</f>
        <v>37</v>
      </c>
    </row>
    <row r="28" spans="1:5" x14ac:dyDescent="0.2">
      <c r="A28" s="21" t="s">
        <v>10</v>
      </c>
      <c r="B28" s="18"/>
      <c r="C28" s="69"/>
      <c r="D28" s="59"/>
      <c r="E28" s="53"/>
    </row>
    <row r="29" spans="1:5" x14ac:dyDescent="0.2">
      <c r="A29" s="22" t="s">
        <v>4</v>
      </c>
      <c r="B29" s="55">
        <v>6364</v>
      </c>
      <c r="C29" s="67">
        <v>138</v>
      </c>
      <c r="D29" s="55">
        <v>287</v>
      </c>
      <c r="E29" s="46">
        <v>4</v>
      </c>
    </row>
    <row r="30" spans="1:5" x14ac:dyDescent="0.2">
      <c r="A30" s="22" t="s">
        <v>5</v>
      </c>
      <c r="B30" s="55">
        <v>45096</v>
      </c>
      <c r="C30" s="67">
        <v>1763</v>
      </c>
      <c r="D30" s="55">
        <v>2336</v>
      </c>
      <c r="E30" s="46">
        <v>38</v>
      </c>
    </row>
    <row r="31" spans="1:5" x14ac:dyDescent="0.2">
      <c r="A31" s="22" t="s">
        <v>6</v>
      </c>
      <c r="B31" s="55">
        <v>21298</v>
      </c>
      <c r="C31" s="67">
        <v>873</v>
      </c>
      <c r="D31" s="55">
        <v>892</v>
      </c>
      <c r="E31" s="46">
        <v>15</v>
      </c>
    </row>
    <row r="32" spans="1:5" x14ac:dyDescent="0.2">
      <c r="A32" s="22" t="s">
        <v>56</v>
      </c>
      <c r="B32" s="55"/>
      <c r="C32" s="67"/>
      <c r="D32" s="55"/>
      <c r="E32" s="46"/>
    </row>
    <row r="33" spans="1:8" x14ac:dyDescent="0.2">
      <c r="A33" s="23" t="s">
        <v>18</v>
      </c>
      <c r="B33" s="78">
        <f>SUM(B29:B32)</f>
        <v>72758</v>
      </c>
      <c r="C33" s="79">
        <f>SUM(C29:C32)</f>
        <v>2774</v>
      </c>
      <c r="D33" s="78">
        <f>SUM(D29:D32)</f>
        <v>3515</v>
      </c>
      <c r="E33" s="41">
        <f>SUM(E29:E32)</f>
        <v>57</v>
      </c>
    </row>
    <row r="34" spans="1:8" x14ac:dyDescent="0.2">
      <c r="A34" s="21" t="s">
        <v>11</v>
      </c>
      <c r="B34" s="18"/>
      <c r="C34" s="69"/>
      <c r="D34" s="59"/>
      <c r="E34" s="53"/>
    </row>
    <row r="35" spans="1:8" x14ac:dyDescent="0.2">
      <c r="A35" s="22" t="s">
        <v>4</v>
      </c>
      <c r="B35" s="7">
        <v>7051</v>
      </c>
      <c r="C35" s="67">
        <v>142</v>
      </c>
      <c r="D35" s="55">
        <v>225</v>
      </c>
      <c r="E35" s="46">
        <v>3</v>
      </c>
    </row>
    <row r="36" spans="1:8" x14ac:dyDescent="0.2">
      <c r="A36" s="22" t="s">
        <v>5</v>
      </c>
      <c r="B36" s="7">
        <v>56580</v>
      </c>
      <c r="C36" s="67">
        <v>2036</v>
      </c>
      <c r="D36" s="55">
        <v>1605</v>
      </c>
      <c r="E36" s="46">
        <v>26</v>
      </c>
    </row>
    <row r="37" spans="1:8" x14ac:dyDescent="0.2">
      <c r="A37" s="22" t="s">
        <v>6</v>
      </c>
      <c r="B37" s="7">
        <v>23920</v>
      </c>
      <c r="C37" s="67">
        <v>894</v>
      </c>
      <c r="D37" s="55">
        <v>507</v>
      </c>
      <c r="E37" s="46">
        <v>10</v>
      </c>
    </row>
    <row r="38" spans="1:8" x14ac:dyDescent="0.2">
      <c r="A38" s="22" t="s">
        <v>56</v>
      </c>
      <c r="B38" s="7"/>
      <c r="C38" s="67"/>
      <c r="D38" s="55">
        <v>30</v>
      </c>
      <c r="E38" s="46">
        <v>5</v>
      </c>
    </row>
    <row r="39" spans="1:8" x14ac:dyDescent="0.2">
      <c r="A39" s="23" t="s">
        <v>18</v>
      </c>
      <c r="B39" s="78">
        <f>SUM(B35:B37)</f>
        <v>87551</v>
      </c>
      <c r="C39" s="79">
        <f>SUM(C35:C37)</f>
        <v>3072</v>
      </c>
      <c r="D39" s="78">
        <f>SUM(D35:D38)</f>
        <v>2367</v>
      </c>
      <c r="E39" s="41">
        <f>SUM(E35:E38)</f>
        <v>44</v>
      </c>
      <c r="H39" s="84"/>
    </row>
    <row r="40" spans="1:8" x14ac:dyDescent="0.2">
      <c r="A40" s="24" t="s">
        <v>12</v>
      </c>
      <c r="B40" s="7"/>
      <c r="C40" s="67"/>
      <c r="D40" s="55"/>
      <c r="E40" s="46"/>
    </row>
    <row r="41" spans="1:8" x14ac:dyDescent="0.2">
      <c r="A41" s="22" t="s">
        <v>4</v>
      </c>
      <c r="B41" s="7">
        <v>7693</v>
      </c>
      <c r="C41" s="67">
        <v>147</v>
      </c>
      <c r="D41" s="55">
        <v>150</v>
      </c>
      <c r="E41" s="46">
        <v>2</v>
      </c>
    </row>
    <row r="42" spans="1:8" x14ac:dyDescent="0.2">
      <c r="A42" s="22" t="s">
        <v>5</v>
      </c>
      <c r="B42" s="7">
        <v>58511</v>
      </c>
      <c r="C42" s="67">
        <v>2085</v>
      </c>
      <c r="D42" s="55">
        <v>1540</v>
      </c>
      <c r="E42" s="46">
        <v>26</v>
      </c>
    </row>
    <row r="43" spans="1:8" x14ac:dyDescent="0.2">
      <c r="A43" s="22" t="s">
        <v>6</v>
      </c>
      <c r="B43" s="7">
        <v>24166</v>
      </c>
      <c r="C43" s="67">
        <v>923</v>
      </c>
      <c r="D43" s="55">
        <v>567</v>
      </c>
      <c r="E43" s="46">
        <v>9</v>
      </c>
    </row>
    <row r="44" spans="1:8" x14ac:dyDescent="0.2">
      <c r="A44" s="22" t="s">
        <v>56</v>
      </c>
      <c r="B44" s="7"/>
      <c r="C44" s="67"/>
      <c r="D44" s="55">
        <v>24</v>
      </c>
      <c r="E44" s="46">
        <v>4</v>
      </c>
    </row>
    <row r="45" spans="1:8" x14ac:dyDescent="0.2">
      <c r="A45" s="22" t="s">
        <v>18</v>
      </c>
      <c r="B45" s="78">
        <f>SUM(B41:B44)</f>
        <v>90370</v>
      </c>
      <c r="C45" s="79">
        <f>SUM(C41:C44)</f>
        <v>3155</v>
      </c>
      <c r="D45" s="78">
        <f>SUM(D41:D44)</f>
        <v>2281</v>
      </c>
      <c r="E45" s="81">
        <f>SUM(E41:E44)</f>
        <v>41</v>
      </c>
    </row>
    <row r="46" spans="1:8" x14ac:dyDescent="0.2">
      <c r="A46" s="21" t="s">
        <v>13</v>
      </c>
      <c r="B46" s="18"/>
      <c r="C46" s="69"/>
      <c r="D46" s="59"/>
      <c r="E46" s="53"/>
    </row>
    <row r="47" spans="1:8" x14ac:dyDescent="0.2">
      <c r="A47" s="22" t="s">
        <v>4</v>
      </c>
      <c r="B47" s="35">
        <v>7664</v>
      </c>
      <c r="C47" s="45">
        <v>156</v>
      </c>
      <c r="D47" s="35">
        <v>250</v>
      </c>
      <c r="E47" s="10">
        <v>3</v>
      </c>
    </row>
    <row r="48" spans="1:8" x14ac:dyDescent="0.2">
      <c r="A48" s="22" t="s">
        <v>5</v>
      </c>
      <c r="B48" s="35">
        <v>60269</v>
      </c>
      <c r="C48" s="45">
        <v>2110</v>
      </c>
      <c r="D48" s="35">
        <v>2226</v>
      </c>
      <c r="E48" s="10">
        <v>37</v>
      </c>
    </row>
    <row r="49" spans="1:5" x14ac:dyDescent="0.2">
      <c r="A49" s="22" t="s">
        <v>6</v>
      </c>
      <c r="B49" s="35">
        <v>24138</v>
      </c>
      <c r="C49" s="45">
        <v>918</v>
      </c>
      <c r="D49" s="35">
        <v>549</v>
      </c>
      <c r="E49" s="10">
        <v>9</v>
      </c>
    </row>
    <row r="50" spans="1:5" x14ac:dyDescent="0.2">
      <c r="A50" s="22" t="s">
        <v>56</v>
      </c>
      <c r="B50" s="55"/>
      <c r="C50" s="67"/>
      <c r="D50" s="36">
        <v>12</v>
      </c>
      <c r="E50" s="10">
        <v>2</v>
      </c>
    </row>
    <row r="51" spans="1:5" x14ac:dyDescent="0.2">
      <c r="A51" s="23" t="s">
        <v>18</v>
      </c>
      <c r="B51" s="78">
        <f>SUM(B47:B50)</f>
        <v>92071</v>
      </c>
      <c r="C51" s="79">
        <f>SUM(C47:C50)</f>
        <v>3184</v>
      </c>
      <c r="D51" s="78">
        <f>SUM(D47:D50)</f>
        <v>3037</v>
      </c>
      <c r="E51" s="41">
        <f>SUM(E47:E50)</f>
        <v>51</v>
      </c>
    </row>
    <row r="52" spans="1:5" x14ac:dyDescent="0.2">
      <c r="A52" s="24" t="s">
        <v>14</v>
      </c>
      <c r="B52" s="7"/>
      <c r="C52" s="69"/>
      <c r="D52" s="59"/>
      <c r="E52" s="47"/>
    </row>
    <row r="53" spans="1:5" x14ac:dyDescent="0.2">
      <c r="A53" s="22" t="s">
        <v>4</v>
      </c>
      <c r="B53" s="35">
        <v>5387</v>
      </c>
      <c r="C53" s="45">
        <v>122</v>
      </c>
      <c r="D53" s="35">
        <v>500</v>
      </c>
      <c r="E53" s="10">
        <v>5</v>
      </c>
    </row>
    <row r="54" spans="1:5" x14ac:dyDescent="0.2">
      <c r="A54" s="22" t="s">
        <v>5</v>
      </c>
      <c r="B54" s="35">
        <v>44889</v>
      </c>
      <c r="C54" s="45">
        <v>1740</v>
      </c>
      <c r="D54" s="35">
        <v>2298</v>
      </c>
      <c r="E54" s="10">
        <v>38</v>
      </c>
    </row>
    <row r="55" spans="1:5" x14ac:dyDescent="0.2">
      <c r="A55" s="22" t="s">
        <v>6</v>
      </c>
      <c r="B55" s="35">
        <v>21893</v>
      </c>
      <c r="C55" s="45">
        <v>832</v>
      </c>
      <c r="D55" s="35">
        <v>702</v>
      </c>
      <c r="E55" s="10">
        <v>11</v>
      </c>
    </row>
    <row r="56" spans="1:5" x14ac:dyDescent="0.2">
      <c r="A56" s="22" t="s">
        <v>56</v>
      </c>
      <c r="B56" s="55"/>
      <c r="C56" s="67"/>
      <c r="D56" s="36"/>
      <c r="E56" s="10"/>
    </row>
    <row r="57" spans="1:5" x14ac:dyDescent="0.2">
      <c r="A57" s="22" t="s">
        <v>18</v>
      </c>
      <c r="B57" s="78">
        <f>SUM(B53:B56)</f>
        <v>72169</v>
      </c>
      <c r="C57" s="79">
        <f>SUM(C53:C56)</f>
        <v>2694</v>
      </c>
      <c r="D57" s="78">
        <f>SUM(D53:D56)</f>
        <v>3500</v>
      </c>
      <c r="E57" s="41">
        <f>SUM(E53:E56)</f>
        <v>54</v>
      </c>
    </row>
    <row r="58" spans="1:5" x14ac:dyDescent="0.2">
      <c r="A58" s="21" t="s">
        <v>15</v>
      </c>
      <c r="B58" s="18"/>
      <c r="C58" s="69"/>
      <c r="D58" s="59"/>
      <c r="E58" s="47"/>
    </row>
    <row r="59" spans="1:5" x14ac:dyDescent="0.2">
      <c r="A59" s="22" t="s">
        <v>4</v>
      </c>
      <c r="B59" s="7">
        <v>8495</v>
      </c>
      <c r="C59" s="67">
        <v>148</v>
      </c>
      <c r="D59" s="55">
        <v>475</v>
      </c>
      <c r="E59" s="45">
        <v>6</v>
      </c>
    </row>
    <row r="60" spans="1:5" x14ac:dyDescent="0.2">
      <c r="A60" s="22" t="s">
        <v>5</v>
      </c>
      <c r="B60" s="7">
        <v>73060</v>
      </c>
      <c r="C60" s="67">
        <v>2225</v>
      </c>
      <c r="D60" s="55">
        <v>1569</v>
      </c>
      <c r="E60" s="45">
        <v>26</v>
      </c>
    </row>
    <row r="61" spans="1:5" x14ac:dyDescent="0.2">
      <c r="A61" s="22" t="s">
        <v>6</v>
      </c>
      <c r="B61" s="7">
        <v>30682</v>
      </c>
      <c r="C61" s="67">
        <v>946</v>
      </c>
      <c r="D61" s="55">
        <v>397</v>
      </c>
      <c r="E61" s="45">
        <v>7</v>
      </c>
    </row>
    <row r="62" spans="1:5" x14ac:dyDescent="0.2">
      <c r="A62" s="22" t="s">
        <v>56</v>
      </c>
      <c r="B62" s="7"/>
      <c r="C62" s="67"/>
      <c r="D62" s="55">
        <v>28</v>
      </c>
      <c r="E62" s="45">
        <v>2</v>
      </c>
    </row>
    <row r="63" spans="1:5" x14ac:dyDescent="0.2">
      <c r="A63" s="23" t="s">
        <v>18</v>
      </c>
      <c r="B63" s="78">
        <f>SUM(B59:B62)</f>
        <v>112237</v>
      </c>
      <c r="C63" s="89">
        <f>SUM(C59:C62)</f>
        <v>3319</v>
      </c>
      <c r="D63" s="78">
        <f>SUM(D59:D62)</f>
        <v>2469</v>
      </c>
      <c r="E63" s="41">
        <f>SUM(E59:E62)</f>
        <v>41</v>
      </c>
    </row>
    <row r="64" spans="1:5" x14ac:dyDescent="0.2">
      <c r="A64" s="24" t="s">
        <v>16</v>
      </c>
      <c r="B64" s="7"/>
      <c r="C64" s="67"/>
      <c r="D64" s="55"/>
      <c r="E64" s="46"/>
    </row>
    <row r="65" spans="1:6" x14ac:dyDescent="0.2">
      <c r="A65" s="22" t="s">
        <v>4</v>
      </c>
      <c r="B65" s="7">
        <v>7775</v>
      </c>
      <c r="C65" s="67">
        <v>135</v>
      </c>
      <c r="D65" s="55">
        <v>475</v>
      </c>
      <c r="E65" s="46">
        <v>6</v>
      </c>
    </row>
    <row r="66" spans="1:6" x14ac:dyDescent="0.2">
      <c r="A66" s="22" t="s">
        <v>5</v>
      </c>
      <c r="B66" s="7">
        <v>71327</v>
      </c>
      <c r="C66" s="67">
        <v>2247</v>
      </c>
      <c r="D66" s="55">
        <v>1649</v>
      </c>
      <c r="E66" s="46">
        <v>28</v>
      </c>
    </row>
    <row r="67" spans="1:6" x14ac:dyDescent="0.2">
      <c r="A67" s="22" t="s">
        <v>6</v>
      </c>
      <c r="B67" s="7">
        <v>26709</v>
      </c>
      <c r="C67" s="67">
        <v>878</v>
      </c>
      <c r="D67" s="55">
        <v>344</v>
      </c>
      <c r="E67" s="46">
        <v>6</v>
      </c>
    </row>
    <row r="68" spans="1:6" x14ac:dyDescent="0.2">
      <c r="A68" s="22" t="s">
        <v>56</v>
      </c>
      <c r="B68" s="7"/>
      <c r="C68" s="67"/>
      <c r="D68" s="55">
        <v>12</v>
      </c>
      <c r="E68" s="46">
        <v>2</v>
      </c>
    </row>
    <row r="69" spans="1:6" x14ac:dyDescent="0.2">
      <c r="A69" s="22" t="s">
        <v>63</v>
      </c>
      <c r="B69" s="7"/>
      <c r="C69" s="67"/>
      <c r="D69" s="55">
        <v>10</v>
      </c>
      <c r="E69" s="83">
        <v>1</v>
      </c>
    </row>
    <row r="70" spans="1:6" x14ac:dyDescent="0.2">
      <c r="A70" s="22" t="s">
        <v>18</v>
      </c>
      <c r="B70" s="78">
        <f>SUM(B65:B69)</f>
        <v>105811</v>
      </c>
      <c r="C70" s="79">
        <f>SUM(C65:C69)</f>
        <v>3260</v>
      </c>
      <c r="D70" s="78">
        <f>SUM(D65:D69)</f>
        <v>2490</v>
      </c>
      <c r="E70" s="41">
        <f>SUM(E65:E69)</f>
        <v>43</v>
      </c>
    </row>
    <row r="71" spans="1:6" x14ac:dyDescent="0.2">
      <c r="A71" s="21" t="s">
        <v>17</v>
      </c>
      <c r="B71" s="18"/>
      <c r="C71" s="69"/>
      <c r="D71" s="59"/>
      <c r="E71" s="53"/>
    </row>
    <row r="72" spans="1:6" x14ac:dyDescent="0.2">
      <c r="A72" s="22" t="s">
        <v>4</v>
      </c>
      <c r="B72" s="7">
        <v>7766</v>
      </c>
      <c r="C72" s="67">
        <v>133</v>
      </c>
      <c r="D72" s="55">
        <v>417</v>
      </c>
      <c r="E72" s="46">
        <v>6</v>
      </c>
    </row>
    <row r="73" spans="1:6" x14ac:dyDescent="0.2">
      <c r="A73" s="22" t="s">
        <v>5</v>
      </c>
      <c r="B73" s="7">
        <v>70863</v>
      </c>
      <c r="C73" s="67">
        <v>2216</v>
      </c>
      <c r="D73" s="55">
        <v>1852</v>
      </c>
      <c r="E73" s="46">
        <v>29</v>
      </c>
    </row>
    <row r="74" spans="1:6" x14ac:dyDescent="0.2">
      <c r="A74" s="22" t="s">
        <v>6</v>
      </c>
      <c r="B74" s="7">
        <v>26140</v>
      </c>
      <c r="C74" s="67">
        <v>864</v>
      </c>
      <c r="D74" s="55">
        <v>386</v>
      </c>
      <c r="E74" s="46">
        <v>7</v>
      </c>
    </row>
    <row r="75" spans="1:6" x14ac:dyDescent="0.2">
      <c r="A75" s="22" t="s">
        <v>56</v>
      </c>
      <c r="B75" s="7"/>
      <c r="C75" s="67"/>
      <c r="D75" s="55">
        <v>12</v>
      </c>
      <c r="E75" s="46">
        <v>2</v>
      </c>
    </row>
    <row r="76" spans="1:6" x14ac:dyDescent="0.2">
      <c r="A76" s="23" t="s">
        <v>18</v>
      </c>
      <c r="B76" s="78">
        <f>SUM(B72:B75)</f>
        <v>104769</v>
      </c>
      <c r="C76" s="79">
        <f>SUM(C72:C75)</f>
        <v>3213</v>
      </c>
      <c r="D76" s="78">
        <f>SUM(D72:D75)</f>
        <v>2667</v>
      </c>
      <c r="E76" s="41">
        <f>SUM(E72:E75)</f>
        <v>44</v>
      </c>
    </row>
    <row r="77" spans="1:6" x14ac:dyDescent="0.2">
      <c r="A77" s="6"/>
      <c r="B77" s="7"/>
      <c r="C77" s="8"/>
      <c r="D77" s="7"/>
      <c r="E77" s="84"/>
      <c r="F77" s="84"/>
    </row>
    <row r="78" spans="1:6" x14ac:dyDescent="0.2">
      <c r="A78" s="25" t="s">
        <v>18</v>
      </c>
      <c r="B78" s="29">
        <f>B9+B15+B21+B27+B33+B39+B45+B51+B57+B63+B70+B76</f>
        <v>1060960</v>
      </c>
      <c r="C78" s="41">
        <f>C9+C15+C21+C27+C33+C39+C45+C51+C57+C63+C70+C76</f>
        <v>36375</v>
      </c>
      <c r="D78" s="29">
        <f>D9+D15+D21+D27+D33+D39+D45+D51+D57+D63+D70+D76</f>
        <v>31752</v>
      </c>
      <c r="E78" s="41">
        <f>E9+E15+E21+E27+E33+E39+E45+E51+E57+E63+E70+E76</f>
        <v>542</v>
      </c>
    </row>
    <row r="79" spans="1:6" x14ac:dyDescent="0.2">
      <c r="A79" s="2"/>
      <c r="B79" s="4"/>
      <c r="C79" s="5"/>
      <c r="D79" s="4"/>
    </row>
    <row r="81" spans="1:1" x14ac:dyDescent="0.2">
      <c r="A81" s="70" t="s">
        <v>54</v>
      </c>
    </row>
  </sheetData>
  <phoneticPr fontId="7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24" workbookViewId="0">
      <selection activeCell="G15" sqref="G15"/>
    </sheetView>
  </sheetViews>
  <sheetFormatPr defaultRowHeight="12.75" x14ac:dyDescent="0.2"/>
  <cols>
    <col min="1" max="1" width="11.7109375" customWidth="1"/>
    <col min="2" max="2" width="12.5703125" customWidth="1"/>
    <col min="3" max="3" width="9.5703125" customWidth="1"/>
    <col min="4" max="4" width="12.5703125" customWidth="1"/>
    <col min="5" max="5" width="9.5703125" customWidth="1"/>
  </cols>
  <sheetData>
    <row r="1" spans="1:6" ht="18" x14ac:dyDescent="0.25">
      <c r="A1" s="71" t="s">
        <v>0</v>
      </c>
      <c r="B1" s="73"/>
      <c r="C1" s="74"/>
      <c r="D1" s="73"/>
      <c r="E1" s="82" t="s">
        <v>57</v>
      </c>
      <c r="F1" s="72"/>
    </row>
    <row r="2" spans="1:6" x14ac:dyDescent="0.2">
      <c r="A2" s="2"/>
      <c r="B2" s="4"/>
      <c r="C2" s="5"/>
      <c r="D2" s="4"/>
      <c r="E2" s="5"/>
    </row>
    <row r="3" spans="1:6" x14ac:dyDescent="0.2">
      <c r="A3" s="14"/>
      <c r="B3" s="61" t="s">
        <v>1</v>
      </c>
      <c r="C3" s="62" t="s">
        <v>19</v>
      </c>
      <c r="D3" s="61" t="s">
        <v>2</v>
      </c>
      <c r="E3" s="63" t="s">
        <v>19</v>
      </c>
    </row>
    <row r="4" spans="1:6" x14ac:dyDescent="0.2">
      <c r="A4" s="21" t="s">
        <v>28</v>
      </c>
      <c r="B4" s="38"/>
      <c r="C4" s="47"/>
      <c r="D4" s="38"/>
      <c r="E4" s="39"/>
    </row>
    <row r="5" spans="1:6" x14ac:dyDescent="0.2">
      <c r="A5" s="22" t="s">
        <v>4</v>
      </c>
      <c r="B5" s="7">
        <v>6594</v>
      </c>
      <c r="C5" s="67">
        <v>144</v>
      </c>
      <c r="D5" s="55">
        <v>850</v>
      </c>
      <c r="E5" s="46">
        <v>11</v>
      </c>
    </row>
    <row r="6" spans="1:6" x14ac:dyDescent="0.2">
      <c r="A6" s="22" t="s">
        <v>5</v>
      </c>
      <c r="B6" s="7">
        <v>46175</v>
      </c>
      <c r="C6" s="67">
        <v>1827</v>
      </c>
      <c r="D6" s="55">
        <v>2239</v>
      </c>
      <c r="E6" s="46">
        <v>38</v>
      </c>
      <c r="F6" s="3" t="s">
        <v>53</v>
      </c>
    </row>
    <row r="7" spans="1:6" x14ac:dyDescent="0.2">
      <c r="A7" s="22" t="s">
        <v>6</v>
      </c>
      <c r="B7" s="7">
        <v>22358</v>
      </c>
      <c r="C7" s="67">
        <v>909</v>
      </c>
      <c r="D7" s="55">
        <v>464</v>
      </c>
      <c r="E7" s="46">
        <v>8</v>
      </c>
    </row>
    <row r="8" spans="1:6" x14ac:dyDescent="0.2">
      <c r="A8" s="23" t="s">
        <v>18</v>
      </c>
      <c r="B8" s="29">
        <f>B5+B6+B7</f>
        <v>75127</v>
      </c>
      <c r="C8" s="41">
        <f>C5+C6+C7</f>
        <v>2880</v>
      </c>
      <c r="D8" s="29">
        <f>D5+D6+D7</f>
        <v>3553</v>
      </c>
      <c r="E8" s="17">
        <f>E5+E6+E7</f>
        <v>57</v>
      </c>
    </row>
    <row r="9" spans="1:6" x14ac:dyDescent="0.2">
      <c r="A9" s="49" t="s">
        <v>29</v>
      </c>
      <c r="B9" s="35"/>
      <c r="C9" s="45"/>
      <c r="D9" s="35"/>
      <c r="E9" s="10"/>
    </row>
    <row r="10" spans="1:6" x14ac:dyDescent="0.2">
      <c r="A10" s="22" t="s">
        <v>4</v>
      </c>
      <c r="B10" s="35">
        <v>12031</v>
      </c>
      <c r="C10" s="45">
        <v>270</v>
      </c>
      <c r="D10" s="35">
        <v>641</v>
      </c>
      <c r="E10" s="9">
        <v>9</v>
      </c>
    </row>
    <row r="11" spans="1:6" x14ac:dyDescent="0.2">
      <c r="A11" s="22" t="s">
        <v>5</v>
      </c>
      <c r="B11" s="35">
        <v>89602</v>
      </c>
      <c r="C11" s="45">
        <v>3539</v>
      </c>
      <c r="D11" s="35">
        <v>1821</v>
      </c>
      <c r="E11" s="9">
        <v>31</v>
      </c>
    </row>
    <row r="12" spans="1:6" x14ac:dyDescent="0.2">
      <c r="A12" s="22" t="s">
        <v>6</v>
      </c>
      <c r="B12" s="35">
        <v>42133</v>
      </c>
      <c r="C12" s="45">
        <v>1709</v>
      </c>
      <c r="D12" s="35">
        <v>372</v>
      </c>
      <c r="E12" s="9">
        <v>6</v>
      </c>
    </row>
    <row r="13" spans="1:6" x14ac:dyDescent="0.2">
      <c r="A13" s="23" t="s">
        <v>18</v>
      </c>
      <c r="B13" s="29">
        <f>B10+B11+B12</f>
        <v>143766</v>
      </c>
      <c r="C13" s="41">
        <f>C10+C11+C12</f>
        <v>5518</v>
      </c>
      <c r="D13" s="29">
        <f>D10+D11+D12</f>
        <v>2834</v>
      </c>
      <c r="E13" s="17">
        <f>E10+E11+E12</f>
        <v>46</v>
      </c>
    </row>
    <row r="14" spans="1:6" x14ac:dyDescent="0.2">
      <c r="A14" s="24" t="s">
        <v>30</v>
      </c>
      <c r="B14" s="35"/>
      <c r="C14" s="45"/>
      <c r="D14" s="35"/>
      <c r="E14" s="10"/>
    </row>
    <row r="15" spans="1:6" x14ac:dyDescent="0.2">
      <c r="A15" s="22" t="s">
        <v>4</v>
      </c>
      <c r="B15" s="35">
        <v>5387</v>
      </c>
      <c r="C15" s="45">
        <v>122</v>
      </c>
      <c r="D15" s="35">
        <v>500</v>
      </c>
      <c r="E15" s="9">
        <v>5</v>
      </c>
    </row>
    <row r="16" spans="1:6" x14ac:dyDescent="0.2">
      <c r="A16" s="22" t="s">
        <v>5</v>
      </c>
      <c r="B16" s="35">
        <v>44889</v>
      </c>
      <c r="C16" s="45">
        <v>1740</v>
      </c>
      <c r="D16" s="35">
        <v>2298</v>
      </c>
      <c r="E16" s="9">
        <v>38</v>
      </c>
    </row>
    <row r="17" spans="1:5" x14ac:dyDescent="0.2">
      <c r="A17" s="22" t="s">
        <v>6</v>
      </c>
      <c r="B17" s="35">
        <v>21893</v>
      </c>
      <c r="C17" s="45">
        <v>832</v>
      </c>
      <c r="D17" s="35">
        <v>702</v>
      </c>
      <c r="E17" s="9">
        <v>11</v>
      </c>
    </row>
    <row r="18" spans="1:5" x14ac:dyDescent="0.2">
      <c r="A18" s="23" t="s">
        <v>18</v>
      </c>
      <c r="B18" s="29">
        <f>B15+B16+B17</f>
        <v>72169</v>
      </c>
      <c r="C18" s="41">
        <f>C15+C16+C17</f>
        <v>2694</v>
      </c>
      <c r="D18" s="29">
        <f>D15+D16+D17</f>
        <v>3500</v>
      </c>
      <c r="E18" s="17">
        <f>E15+E16+E17</f>
        <v>54</v>
      </c>
    </row>
    <row r="19" spans="1:5" x14ac:dyDescent="0.2">
      <c r="A19" s="24" t="s">
        <v>31</v>
      </c>
      <c r="B19" s="35"/>
      <c r="C19" s="45"/>
      <c r="D19" s="35"/>
      <c r="E19" s="10"/>
    </row>
    <row r="20" spans="1:5" x14ac:dyDescent="0.2">
      <c r="A20" s="22" t="s">
        <v>4</v>
      </c>
      <c r="B20" s="7">
        <v>5438</v>
      </c>
      <c r="C20" s="67">
        <v>130</v>
      </c>
      <c r="D20" s="55">
        <v>600</v>
      </c>
      <c r="E20" s="46">
        <v>6</v>
      </c>
    </row>
    <row r="21" spans="1:5" x14ac:dyDescent="0.2">
      <c r="A21" s="22" t="s">
        <v>5</v>
      </c>
      <c r="B21" s="7">
        <v>45728</v>
      </c>
      <c r="C21" s="67">
        <v>1817</v>
      </c>
      <c r="D21" s="55">
        <v>2049</v>
      </c>
      <c r="E21" s="46">
        <v>34</v>
      </c>
    </row>
    <row r="22" spans="1:5" x14ac:dyDescent="0.2">
      <c r="A22" s="22" t="s">
        <v>6</v>
      </c>
      <c r="B22" s="7">
        <v>22453</v>
      </c>
      <c r="C22" s="67">
        <v>875</v>
      </c>
      <c r="D22" s="55">
        <v>542</v>
      </c>
      <c r="E22" s="46">
        <v>9</v>
      </c>
    </row>
    <row r="23" spans="1:5" x14ac:dyDescent="0.2">
      <c r="A23" s="22" t="s">
        <v>18</v>
      </c>
      <c r="B23" s="29">
        <f>B20+B21+B22</f>
        <v>73619</v>
      </c>
      <c r="C23" s="41">
        <f>C20+C21+C22</f>
        <v>2822</v>
      </c>
      <c r="D23" s="29">
        <f>D20+D21+D22</f>
        <v>3191</v>
      </c>
      <c r="E23" s="17">
        <f>E20+E21+E22</f>
        <v>49</v>
      </c>
    </row>
    <row r="24" spans="1:5" x14ac:dyDescent="0.2">
      <c r="A24" s="21" t="s">
        <v>32</v>
      </c>
      <c r="B24" s="38"/>
      <c r="C24" s="47"/>
      <c r="D24" s="38"/>
      <c r="E24" s="39"/>
    </row>
    <row r="25" spans="1:5" x14ac:dyDescent="0.2">
      <c r="A25" s="22" t="s">
        <v>4</v>
      </c>
      <c r="B25" s="7">
        <v>6713</v>
      </c>
      <c r="C25" s="67">
        <v>136</v>
      </c>
      <c r="D25" s="55">
        <v>353</v>
      </c>
      <c r="E25" s="46">
        <v>5</v>
      </c>
    </row>
    <row r="26" spans="1:5" x14ac:dyDescent="0.2">
      <c r="A26" s="22" t="s">
        <v>5</v>
      </c>
      <c r="B26" s="7">
        <v>47939</v>
      </c>
      <c r="C26" s="67">
        <v>1878</v>
      </c>
      <c r="D26" s="55">
        <v>1328</v>
      </c>
      <c r="E26" s="46">
        <v>22</v>
      </c>
    </row>
    <row r="27" spans="1:5" x14ac:dyDescent="0.2">
      <c r="A27" s="22" t="s">
        <v>6</v>
      </c>
      <c r="B27" s="7">
        <v>22935</v>
      </c>
      <c r="C27" s="67">
        <v>889</v>
      </c>
      <c r="D27" s="55">
        <v>593</v>
      </c>
      <c r="E27" s="46">
        <v>12</v>
      </c>
    </row>
    <row r="28" spans="1:5" x14ac:dyDescent="0.2">
      <c r="A28" s="22" t="s">
        <v>56</v>
      </c>
      <c r="B28" s="7"/>
      <c r="C28" s="67"/>
      <c r="D28" s="55">
        <v>12</v>
      </c>
      <c r="E28" s="9">
        <v>2</v>
      </c>
    </row>
    <row r="29" spans="1:5" x14ac:dyDescent="0.2">
      <c r="A29" s="23" t="s">
        <v>18</v>
      </c>
      <c r="B29" s="29">
        <f>B25+B26+B27</f>
        <v>77587</v>
      </c>
      <c r="C29" s="41">
        <f>C25+C26+C27</f>
        <v>2903</v>
      </c>
      <c r="D29" s="29">
        <f>SUM(D25:D28)</f>
        <v>2286</v>
      </c>
      <c r="E29" s="17">
        <f>SUM(E25:E28)</f>
        <v>41</v>
      </c>
    </row>
    <row r="30" spans="1:5" x14ac:dyDescent="0.2">
      <c r="A30" s="24" t="s">
        <v>33</v>
      </c>
      <c r="B30" s="55"/>
      <c r="C30" s="47"/>
      <c r="D30" s="38"/>
      <c r="E30" s="10"/>
    </row>
    <row r="31" spans="1:5" x14ac:dyDescent="0.2">
      <c r="A31" s="22" t="s">
        <v>4</v>
      </c>
      <c r="B31" s="7">
        <v>5849</v>
      </c>
      <c r="C31" s="67">
        <v>134</v>
      </c>
      <c r="D31" s="55">
        <v>543</v>
      </c>
      <c r="E31" s="46">
        <v>8</v>
      </c>
    </row>
    <row r="32" spans="1:5" x14ac:dyDescent="0.2">
      <c r="A32" s="22" t="s">
        <v>5</v>
      </c>
      <c r="B32" s="7">
        <v>48366</v>
      </c>
      <c r="C32" s="67">
        <v>1906</v>
      </c>
      <c r="D32" s="55">
        <v>1726</v>
      </c>
      <c r="E32" s="46">
        <v>30</v>
      </c>
    </row>
    <row r="33" spans="1:5" x14ac:dyDescent="0.2">
      <c r="A33" s="22" t="s">
        <v>6</v>
      </c>
      <c r="B33" s="7">
        <v>22402</v>
      </c>
      <c r="C33" s="67">
        <v>908</v>
      </c>
      <c r="D33" s="55">
        <v>509</v>
      </c>
      <c r="E33" s="46">
        <v>10</v>
      </c>
    </row>
    <row r="34" spans="1:5" x14ac:dyDescent="0.2">
      <c r="A34" s="22" t="s">
        <v>56</v>
      </c>
      <c r="B34" s="7"/>
      <c r="C34" s="67"/>
      <c r="D34" s="55">
        <v>36</v>
      </c>
      <c r="E34" s="46">
        <v>6</v>
      </c>
    </row>
    <row r="35" spans="1:5" x14ac:dyDescent="0.2">
      <c r="A35" s="22" t="s">
        <v>18</v>
      </c>
      <c r="B35" s="78">
        <f>SUM(B31:B34)</f>
        <v>76617</v>
      </c>
      <c r="C35" s="41">
        <f>SUM(C31:C34)</f>
        <v>2948</v>
      </c>
      <c r="D35" s="29">
        <f>SUM(D31:D34)</f>
        <v>2814</v>
      </c>
      <c r="E35" s="17">
        <f>SUM(E31:E34)</f>
        <v>54</v>
      </c>
    </row>
    <row r="36" spans="1:5" x14ac:dyDescent="0.2">
      <c r="A36" s="21" t="s">
        <v>34</v>
      </c>
      <c r="B36" s="38"/>
      <c r="C36" s="47"/>
      <c r="D36" s="38"/>
      <c r="E36" s="47"/>
    </row>
    <row r="37" spans="1:5" x14ac:dyDescent="0.2">
      <c r="A37" s="22" t="s">
        <v>4</v>
      </c>
      <c r="B37" s="55">
        <v>6411</v>
      </c>
      <c r="C37" s="67">
        <v>141</v>
      </c>
      <c r="D37" s="55">
        <v>656</v>
      </c>
      <c r="E37" s="46">
        <v>10</v>
      </c>
    </row>
    <row r="38" spans="1:5" x14ac:dyDescent="0.2">
      <c r="A38" s="22" t="s">
        <v>5</v>
      </c>
      <c r="B38" s="55">
        <v>47999</v>
      </c>
      <c r="C38" s="67">
        <v>1878</v>
      </c>
      <c r="D38" s="55">
        <v>1440</v>
      </c>
      <c r="E38" s="46">
        <v>25</v>
      </c>
    </row>
    <row r="39" spans="1:5" x14ac:dyDescent="0.2">
      <c r="A39" s="22" t="s">
        <v>6</v>
      </c>
      <c r="B39" s="55">
        <v>20912</v>
      </c>
      <c r="C39" s="67">
        <v>854</v>
      </c>
      <c r="D39" s="55">
        <v>391</v>
      </c>
      <c r="E39" s="46">
        <v>7</v>
      </c>
    </row>
    <row r="40" spans="1:5" x14ac:dyDescent="0.2">
      <c r="A40" s="22"/>
      <c r="B40" s="55"/>
      <c r="C40" s="67"/>
      <c r="D40" s="55">
        <v>36</v>
      </c>
      <c r="E40" s="46">
        <v>6</v>
      </c>
    </row>
    <row r="41" spans="1:5" x14ac:dyDescent="0.2">
      <c r="A41" s="23" t="s">
        <v>18</v>
      </c>
      <c r="B41" s="29">
        <f>SUM(B37:B40)</f>
        <v>75322</v>
      </c>
      <c r="C41" s="41">
        <f>SUM(C37:C40)</f>
        <v>2873</v>
      </c>
      <c r="D41" s="29">
        <f>SUM(D37:D40)</f>
        <v>2523</v>
      </c>
      <c r="E41" s="41">
        <f>SUM(E37:E40)</f>
        <v>48</v>
      </c>
    </row>
    <row r="42" spans="1:5" x14ac:dyDescent="0.2">
      <c r="A42" s="24" t="s">
        <v>35</v>
      </c>
      <c r="B42" s="35"/>
      <c r="C42" s="45"/>
      <c r="D42" s="35"/>
      <c r="E42" s="45"/>
    </row>
    <row r="43" spans="1:5" x14ac:dyDescent="0.2">
      <c r="A43" s="22" t="s">
        <v>4</v>
      </c>
      <c r="B43" s="55">
        <v>5229</v>
      </c>
      <c r="C43" s="67">
        <v>123</v>
      </c>
      <c r="D43" s="55">
        <v>600</v>
      </c>
      <c r="E43" s="46">
        <v>8</v>
      </c>
    </row>
    <row r="44" spans="1:5" x14ac:dyDescent="0.2">
      <c r="A44" s="22" t="s">
        <v>5</v>
      </c>
      <c r="B44" s="55">
        <v>50436</v>
      </c>
      <c r="C44" s="67">
        <v>1917</v>
      </c>
      <c r="D44" s="55">
        <v>1469</v>
      </c>
      <c r="E44" s="46">
        <v>24</v>
      </c>
    </row>
    <row r="45" spans="1:5" x14ac:dyDescent="0.2">
      <c r="A45" s="22" t="s">
        <v>6</v>
      </c>
      <c r="B45" s="55">
        <v>21622</v>
      </c>
      <c r="C45" s="67">
        <v>869</v>
      </c>
      <c r="D45" s="55">
        <v>376</v>
      </c>
      <c r="E45" s="46">
        <v>6</v>
      </c>
    </row>
    <row r="46" spans="1:5" x14ac:dyDescent="0.2">
      <c r="A46" s="22" t="s">
        <v>56</v>
      </c>
      <c r="B46" s="55"/>
      <c r="C46" s="67"/>
      <c r="D46" s="55">
        <v>24</v>
      </c>
      <c r="E46" s="46">
        <v>4</v>
      </c>
    </row>
    <row r="47" spans="1:5" x14ac:dyDescent="0.2">
      <c r="A47" s="22" t="s">
        <v>18</v>
      </c>
      <c r="B47" s="29">
        <f>SUM(B43:B46)</f>
        <v>77287</v>
      </c>
      <c r="C47" s="41">
        <f>SUM(C43:C46)</f>
        <v>2909</v>
      </c>
      <c r="D47" s="29">
        <f>SUM(D43:D46)</f>
        <v>2469</v>
      </c>
      <c r="E47" s="41">
        <f>SUM(E43:E46)</f>
        <v>42</v>
      </c>
    </row>
    <row r="48" spans="1:5" x14ac:dyDescent="0.2">
      <c r="A48" s="21" t="s">
        <v>36</v>
      </c>
      <c r="B48" s="38"/>
      <c r="C48" s="47"/>
      <c r="D48" s="38"/>
      <c r="E48" s="47"/>
    </row>
    <row r="49" spans="1:5" x14ac:dyDescent="0.2">
      <c r="A49" s="22" t="s">
        <v>4</v>
      </c>
      <c r="B49" s="7">
        <v>6417</v>
      </c>
      <c r="C49" s="67">
        <v>133</v>
      </c>
      <c r="D49" s="55">
        <v>356</v>
      </c>
      <c r="E49" s="80">
        <v>6</v>
      </c>
    </row>
    <row r="50" spans="1:5" x14ac:dyDescent="0.2">
      <c r="A50" s="22" t="s">
        <v>5</v>
      </c>
      <c r="B50" s="7">
        <v>53174</v>
      </c>
      <c r="C50" s="67">
        <v>1903</v>
      </c>
      <c r="D50" s="55">
        <v>1415</v>
      </c>
      <c r="E50" s="80">
        <v>24</v>
      </c>
    </row>
    <row r="51" spans="1:5" x14ac:dyDescent="0.2">
      <c r="A51" s="22" t="s">
        <v>6</v>
      </c>
      <c r="B51" s="7">
        <v>22997</v>
      </c>
      <c r="C51" s="67">
        <v>852</v>
      </c>
      <c r="D51" s="55">
        <v>455</v>
      </c>
      <c r="E51" s="80">
        <v>8</v>
      </c>
    </row>
    <row r="52" spans="1:5" x14ac:dyDescent="0.2">
      <c r="A52" s="22" t="s">
        <v>56</v>
      </c>
      <c r="B52" s="7"/>
      <c r="C52" s="67"/>
      <c r="D52" s="55">
        <v>12</v>
      </c>
      <c r="E52" s="80">
        <v>2</v>
      </c>
    </row>
    <row r="53" spans="1:5" x14ac:dyDescent="0.2">
      <c r="A53" s="23" t="s">
        <v>18</v>
      </c>
      <c r="B53" s="29">
        <f>SUM(B49:B52)</f>
        <v>82588</v>
      </c>
      <c r="C53" s="41">
        <f>SUM(C49:C52)</f>
        <v>2888</v>
      </c>
      <c r="D53" s="29">
        <f>SUM(D49:D52)</f>
        <v>2238</v>
      </c>
      <c r="E53" s="41">
        <f>SUM(E49:E52)</f>
        <v>40</v>
      </c>
    </row>
    <row r="54" spans="1:5" x14ac:dyDescent="0.2">
      <c r="A54" s="24" t="s">
        <v>37</v>
      </c>
      <c r="B54" s="35"/>
      <c r="C54" s="45"/>
      <c r="D54" s="35"/>
      <c r="E54" s="45"/>
    </row>
    <row r="55" spans="1:5" x14ac:dyDescent="0.2">
      <c r="A55" s="22" t="s">
        <v>4</v>
      </c>
      <c r="B55" s="55">
        <v>6699</v>
      </c>
      <c r="C55" s="67">
        <v>132</v>
      </c>
      <c r="D55" s="55">
        <v>416</v>
      </c>
      <c r="E55" s="46">
        <v>6</v>
      </c>
    </row>
    <row r="56" spans="1:5" x14ac:dyDescent="0.2">
      <c r="A56" s="22" t="s">
        <v>5</v>
      </c>
      <c r="B56" s="55">
        <v>55595</v>
      </c>
      <c r="C56" s="67">
        <v>1996</v>
      </c>
      <c r="D56" s="55">
        <v>1380</v>
      </c>
      <c r="E56" s="46">
        <v>22</v>
      </c>
    </row>
    <row r="57" spans="1:5" x14ac:dyDescent="0.2">
      <c r="A57" s="22" t="s">
        <v>6</v>
      </c>
      <c r="B57" s="55">
        <v>25733</v>
      </c>
      <c r="C57" s="67">
        <v>906</v>
      </c>
      <c r="D57" s="55">
        <v>382</v>
      </c>
      <c r="E57" s="46">
        <v>6</v>
      </c>
    </row>
    <row r="58" spans="1:5" x14ac:dyDescent="0.2">
      <c r="A58" s="22" t="s">
        <v>56</v>
      </c>
      <c r="B58" s="55"/>
      <c r="C58" s="67"/>
      <c r="D58" s="55">
        <v>18</v>
      </c>
      <c r="E58" s="46">
        <v>3</v>
      </c>
    </row>
    <row r="59" spans="1:5" x14ac:dyDescent="0.2">
      <c r="A59" s="22" t="s">
        <v>18</v>
      </c>
      <c r="B59" s="29">
        <f>SUM(B55:B58)</f>
        <v>88027</v>
      </c>
      <c r="C59" s="41">
        <f>SUM(C55:C58)</f>
        <v>3034</v>
      </c>
      <c r="D59" s="29">
        <f>SUM(D55:D58)</f>
        <v>2196</v>
      </c>
      <c r="E59" s="41">
        <f>SUM(E55:E58)</f>
        <v>37</v>
      </c>
    </row>
    <row r="60" spans="1:5" x14ac:dyDescent="0.2">
      <c r="A60" s="21" t="s">
        <v>38</v>
      </c>
      <c r="B60" s="38"/>
      <c r="C60" s="47"/>
      <c r="D60" s="38"/>
      <c r="E60" s="47"/>
    </row>
    <row r="61" spans="1:5" x14ac:dyDescent="0.2">
      <c r="A61" s="22" t="s">
        <v>4</v>
      </c>
      <c r="B61" s="55">
        <v>6364</v>
      </c>
      <c r="C61" s="67">
        <v>138</v>
      </c>
      <c r="D61" s="55">
        <v>287</v>
      </c>
      <c r="E61" s="46">
        <v>4</v>
      </c>
    </row>
    <row r="62" spans="1:5" x14ac:dyDescent="0.2">
      <c r="A62" s="22" t="s">
        <v>5</v>
      </c>
      <c r="B62" s="55">
        <v>45096</v>
      </c>
      <c r="C62" s="67">
        <v>1763</v>
      </c>
      <c r="D62" s="55">
        <v>2336</v>
      </c>
      <c r="E62" s="46">
        <v>38</v>
      </c>
    </row>
    <row r="63" spans="1:5" x14ac:dyDescent="0.2">
      <c r="A63" s="22" t="s">
        <v>6</v>
      </c>
      <c r="B63" s="55">
        <v>21298</v>
      </c>
      <c r="C63" s="67">
        <v>873</v>
      </c>
      <c r="D63" s="55">
        <v>892</v>
      </c>
      <c r="E63" s="46">
        <v>15</v>
      </c>
    </row>
    <row r="64" spans="1:5" x14ac:dyDescent="0.2">
      <c r="A64" s="23" t="s">
        <v>18</v>
      </c>
      <c r="B64" s="29">
        <f>SUM(B61:B63)</f>
        <v>72758</v>
      </c>
      <c r="C64" s="41">
        <f>SUM(C61:C63)</f>
        <v>2774</v>
      </c>
      <c r="D64" s="29">
        <f>SUM(D61:D63)</f>
        <v>3515</v>
      </c>
      <c r="E64" s="41">
        <f>SUM(E61:E63)</f>
        <v>57</v>
      </c>
    </row>
    <row r="65" spans="1:5" x14ac:dyDescent="0.2">
      <c r="A65" s="24" t="s">
        <v>39</v>
      </c>
      <c r="B65" s="35"/>
      <c r="C65" s="45"/>
      <c r="D65" s="35"/>
      <c r="E65" s="45"/>
    </row>
    <row r="66" spans="1:5" x14ac:dyDescent="0.2">
      <c r="A66" s="22" t="s">
        <v>4</v>
      </c>
      <c r="B66" s="7">
        <v>7051</v>
      </c>
      <c r="C66" s="67">
        <v>142</v>
      </c>
      <c r="D66" s="55">
        <v>225</v>
      </c>
      <c r="E66" s="46">
        <v>3</v>
      </c>
    </row>
    <row r="67" spans="1:5" x14ac:dyDescent="0.2">
      <c r="A67" s="22" t="s">
        <v>5</v>
      </c>
      <c r="B67" s="7">
        <v>56580</v>
      </c>
      <c r="C67" s="67">
        <v>2036</v>
      </c>
      <c r="D67" s="55">
        <v>1605</v>
      </c>
      <c r="E67" s="46">
        <v>26</v>
      </c>
    </row>
    <row r="68" spans="1:5" x14ac:dyDescent="0.2">
      <c r="A68" s="22" t="s">
        <v>6</v>
      </c>
      <c r="B68" s="7">
        <v>23920</v>
      </c>
      <c r="C68" s="67">
        <v>894</v>
      </c>
      <c r="D68" s="55">
        <v>507</v>
      </c>
      <c r="E68" s="46">
        <v>10</v>
      </c>
    </row>
    <row r="69" spans="1:5" x14ac:dyDescent="0.2">
      <c r="A69" s="22" t="s">
        <v>56</v>
      </c>
      <c r="B69" s="7"/>
      <c r="C69" s="67"/>
      <c r="D69" s="55">
        <v>30</v>
      </c>
      <c r="E69" s="46">
        <v>5</v>
      </c>
    </row>
    <row r="70" spans="1:5" x14ac:dyDescent="0.2">
      <c r="A70" s="23" t="s">
        <v>18</v>
      </c>
      <c r="B70" s="29">
        <f>SUM(B66:B69)</f>
        <v>87551</v>
      </c>
      <c r="C70" s="41">
        <f>SUM(C66:C69)</f>
        <v>3072</v>
      </c>
      <c r="D70" s="29">
        <f>SUM(D66:D69)</f>
        <v>2367</v>
      </c>
      <c r="E70" s="41">
        <f>SUM(E66:E69)</f>
        <v>44</v>
      </c>
    </row>
    <row r="71" spans="1:5" x14ac:dyDescent="0.2">
      <c r="A71" s="24"/>
      <c r="B71" s="35"/>
      <c r="C71" s="45"/>
      <c r="D71" s="35"/>
      <c r="E71" s="45"/>
    </row>
    <row r="72" spans="1:5" x14ac:dyDescent="0.2">
      <c r="A72" s="25" t="s">
        <v>21</v>
      </c>
      <c r="B72" s="29">
        <f>B8+B13+B18+B23+B29+B35+B41+B47+B53+B59+B64+B70</f>
        <v>1002418</v>
      </c>
      <c r="C72" s="41">
        <f>C8+C13+C18+C23+C29+C35+C41+C47+C53+C59+C64+C70</f>
        <v>37315</v>
      </c>
      <c r="D72" s="29">
        <f>D8+D13+D18+D23+D29+D35+D41+D47+D53+D59+D64+D70</f>
        <v>33486</v>
      </c>
      <c r="E72" s="41">
        <f>E8+E13+E18+E23+E29+E35+E41+E47+E53+E59+E64+E70</f>
        <v>569</v>
      </c>
    </row>
    <row r="73" spans="1:5" x14ac:dyDescent="0.2">
      <c r="A73" s="2"/>
      <c r="B73" s="4"/>
      <c r="C73" s="5"/>
      <c r="D73" s="4"/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34" workbookViewId="0">
      <selection activeCell="J57" sqref="J57"/>
    </sheetView>
  </sheetViews>
  <sheetFormatPr defaultRowHeight="12.75" x14ac:dyDescent="0.2"/>
  <cols>
    <col min="1" max="1" width="13.85546875" customWidth="1"/>
    <col min="2" max="2" width="12.5703125" customWidth="1"/>
    <col min="3" max="3" width="9.5703125" customWidth="1"/>
    <col min="4" max="4" width="12.5703125" customWidth="1"/>
    <col min="5" max="5" width="9.5703125" customWidth="1"/>
  </cols>
  <sheetData>
    <row r="1" spans="1:6" ht="18" x14ac:dyDescent="0.25">
      <c r="A1" s="71" t="s">
        <v>0</v>
      </c>
      <c r="B1" s="4"/>
      <c r="C1" s="5"/>
      <c r="D1" s="4"/>
      <c r="F1" s="72" t="s">
        <v>55</v>
      </c>
    </row>
    <row r="2" spans="1:6" x14ac:dyDescent="0.2">
      <c r="A2" s="2"/>
      <c r="B2" s="4"/>
      <c r="C2" s="5"/>
      <c r="D2" s="4"/>
    </row>
    <row r="3" spans="1:6" x14ac:dyDescent="0.2">
      <c r="A3" s="14"/>
      <c r="B3" s="61" t="s">
        <v>1</v>
      </c>
      <c r="C3" s="75" t="s">
        <v>19</v>
      </c>
      <c r="D3" s="76" t="s">
        <v>2</v>
      </c>
      <c r="E3" s="77" t="s">
        <v>19</v>
      </c>
      <c r="F3" s="3"/>
    </row>
    <row r="4" spans="1:6" x14ac:dyDescent="0.2">
      <c r="A4" s="21" t="s">
        <v>3</v>
      </c>
      <c r="B4" s="18"/>
      <c r="C4" s="69"/>
      <c r="D4" s="59"/>
      <c r="E4" s="53"/>
    </row>
    <row r="5" spans="1:6" x14ac:dyDescent="0.2">
      <c r="A5" s="22" t="s">
        <v>4</v>
      </c>
      <c r="B5" s="55">
        <v>5655</v>
      </c>
      <c r="C5" s="67">
        <v>133</v>
      </c>
      <c r="D5" s="55">
        <v>223</v>
      </c>
      <c r="E5" s="46">
        <v>3</v>
      </c>
    </row>
    <row r="6" spans="1:6" x14ac:dyDescent="0.2">
      <c r="A6" s="22" t="s">
        <v>5</v>
      </c>
      <c r="B6" s="55">
        <v>40222</v>
      </c>
      <c r="C6" s="67">
        <v>1713</v>
      </c>
      <c r="D6" s="55">
        <v>2015</v>
      </c>
      <c r="E6" s="46">
        <v>34</v>
      </c>
    </row>
    <row r="7" spans="1:6" x14ac:dyDescent="0.2">
      <c r="A7" s="22" t="s">
        <v>6</v>
      </c>
      <c r="B7" s="55">
        <v>17277</v>
      </c>
      <c r="C7" s="67">
        <v>758</v>
      </c>
      <c r="D7" s="55">
        <v>706</v>
      </c>
      <c r="E7" s="46">
        <v>14</v>
      </c>
    </row>
    <row r="8" spans="1:6" x14ac:dyDescent="0.2">
      <c r="A8" s="23" t="s">
        <v>18</v>
      </c>
      <c r="B8" s="78">
        <f>SUM(B5:B7)</f>
        <v>63154</v>
      </c>
      <c r="C8" s="79">
        <f>SUM(C5:C7)</f>
        <v>2604</v>
      </c>
      <c r="D8" s="78">
        <f>SUM(D5:D7)</f>
        <v>2944</v>
      </c>
      <c r="E8" s="41">
        <f>SUM(E5:E7)</f>
        <v>51</v>
      </c>
    </row>
    <row r="9" spans="1:6" x14ac:dyDescent="0.2">
      <c r="A9" s="24" t="s">
        <v>7</v>
      </c>
      <c r="B9" s="7"/>
      <c r="C9" s="67"/>
      <c r="D9" s="55"/>
      <c r="E9" s="46"/>
    </row>
    <row r="10" spans="1:6" x14ac:dyDescent="0.2">
      <c r="A10" s="22" t="s">
        <v>4</v>
      </c>
      <c r="B10" s="55">
        <v>5807</v>
      </c>
      <c r="C10" s="67">
        <v>134</v>
      </c>
      <c r="D10" s="55">
        <v>150</v>
      </c>
      <c r="E10" s="46">
        <v>2</v>
      </c>
    </row>
    <row r="11" spans="1:6" x14ac:dyDescent="0.2">
      <c r="A11" s="22" t="s">
        <v>5</v>
      </c>
      <c r="B11" s="55">
        <v>42281</v>
      </c>
      <c r="C11" s="67">
        <v>1710</v>
      </c>
      <c r="D11" s="55">
        <v>1714</v>
      </c>
      <c r="E11" s="46">
        <v>30</v>
      </c>
    </row>
    <row r="12" spans="1:6" x14ac:dyDescent="0.2">
      <c r="A12" s="22" t="s">
        <v>6</v>
      </c>
      <c r="B12" s="55">
        <v>16779</v>
      </c>
      <c r="C12" s="67">
        <v>754</v>
      </c>
      <c r="D12" s="55">
        <v>764</v>
      </c>
      <c r="E12" s="46">
        <v>12</v>
      </c>
    </row>
    <row r="13" spans="1:6" x14ac:dyDescent="0.2">
      <c r="A13" s="22" t="s">
        <v>56</v>
      </c>
      <c r="B13" s="55">
        <v>0</v>
      </c>
      <c r="C13" s="67">
        <v>0</v>
      </c>
      <c r="D13" s="55">
        <v>6</v>
      </c>
      <c r="E13" s="46">
        <v>1</v>
      </c>
    </row>
    <row r="14" spans="1:6" x14ac:dyDescent="0.2">
      <c r="A14" s="22" t="s">
        <v>18</v>
      </c>
      <c r="B14" s="78">
        <f>SUM(B10:B13)</f>
        <v>64867</v>
      </c>
      <c r="C14" s="79">
        <f>SUM(C10:C13)</f>
        <v>2598</v>
      </c>
      <c r="D14" s="78">
        <f>SUM(D10:D13)</f>
        <v>2634</v>
      </c>
      <c r="E14" s="41">
        <f>SUM(E10:E13)</f>
        <v>45</v>
      </c>
    </row>
    <row r="15" spans="1:6" x14ac:dyDescent="0.2">
      <c r="A15" s="21" t="s">
        <v>8</v>
      </c>
      <c r="B15" s="18"/>
      <c r="C15" s="69"/>
      <c r="D15" s="59"/>
      <c r="E15" s="53"/>
    </row>
    <row r="16" spans="1:6" x14ac:dyDescent="0.2">
      <c r="A16" s="22" t="s">
        <v>4</v>
      </c>
      <c r="B16" s="7">
        <v>6617</v>
      </c>
      <c r="C16" s="67">
        <v>141</v>
      </c>
      <c r="D16" s="55">
        <v>202</v>
      </c>
      <c r="E16" s="80">
        <v>3</v>
      </c>
    </row>
    <row r="17" spans="1:5" x14ac:dyDescent="0.2">
      <c r="A17" s="22" t="s">
        <v>5</v>
      </c>
      <c r="B17" s="7">
        <v>43019</v>
      </c>
      <c r="C17" s="67">
        <v>1721</v>
      </c>
      <c r="D17" s="55">
        <v>2087</v>
      </c>
      <c r="E17" s="80">
        <v>35</v>
      </c>
    </row>
    <row r="18" spans="1:5" x14ac:dyDescent="0.2">
      <c r="A18" s="22" t="s">
        <v>6</v>
      </c>
      <c r="B18" s="7">
        <v>18697</v>
      </c>
      <c r="C18" s="67">
        <v>787</v>
      </c>
      <c r="D18" s="55">
        <v>635</v>
      </c>
      <c r="E18" s="80">
        <v>12</v>
      </c>
    </row>
    <row r="19" spans="1:5" x14ac:dyDescent="0.2">
      <c r="A19" s="23" t="s">
        <v>18</v>
      </c>
      <c r="B19" s="78">
        <f>SUM(B16:B18)</f>
        <v>68333</v>
      </c>
      <c r="C19" s="79">
        <f>SUM(C16:C18)</f>
        <v>2649</v>
      </c>
      <c r="D19" s="78">
        <f>SUM(D16:D18)</f>
        <v>2924</v>
      </c>
      <c r="E19" s="81">
        <f>SUM(E16:E18)</f>
        <v>50</v>
      </c>
    </row>
    <row r="20" spans="1:5" x14ac:dyDescent="0.2">
      <c r="A20" s="24" t="s">
        <v>9</v>
      </c>
      <c r="B20" s="7"/>
      <c r="C20" s="67"/>
      <c r="D20" s="55"/>
      <c r="E20" s="46"/>
    </row>
    <row r="21" spans="1:5" x14ac:dyDescent="0.2">
      <c r="A21" s="22" t="s">
        <v>4</v>
      </c>
      <c r="B21" s="55">
        <v>6225</v>
      </c>
      <c r="C21" s="67">
        <v>136</v>
      </c>
      <c r="D21" s="55">
        <v>287</v>
      </c>
      <c r="E21" s="46">
        <v>4</v>
      </c>
    </row>
    <row r="22" spans="1:5" x14ac:dyDescent="0.2">
      <c r="A22" s="22" t="s">
        <v>5</v>
      </c>
      <c r="B22" s="55">
        <v>41503</v>
      </c>
      <c r="C22" s="67">
        <v>1685</v>
      </c>
      <c r="D22" s="55">
        <v>2286</v>
      </c>
      <c r="E22" s="46">
        <v>39</v>
      </c>
    </row>
    <row r="23" spans="1:5" x14ac:dyDescent="0.2">
      <c r="A23" s="22" t="s">
        <v>6</v>
      </c>
      <c r="B23" s="55">
        <v>20297</v>
      </c>
      <c r="C23" s="67">
        <v>854</v>
      </c>
      <c r="D23" s="55">
        <v>763</v>
      </c>
      <c r="E23" s="46">
        <v>12</v>
      </c>
    </row>
    <row r="24" spans="1:5" x14ac:dyDescent="0.2">
      <c r="A24" s="22" t="s">
        <v>56</v>
      </c>
      <c r="B24" s="55"/>
      <c r="C24" s="67"/>
      <c r="D24" s="55">
        <v>61</v>
      </c>
      <c r="E24" s="46">
        <v>5</v>
      </c>
    </row>
    <row r="25" spans="1:5" x14ac:dyDescent="0.2">
      <c r="A25" s="22" t="s">
        <v>18</v>
      </c>
      <c r="B25" s="78">
        <f>SUM(B21:B23)</f>
        <v>68025</v>
      </c>
      <c r="C25" s="79">
        <f>SUM(C21:C23)</f>
        <v>2675</v>
      </c>
      <c r="D25" s="78">
        <f>SUM(D21:D24)</f>
        <v>3397</v>
      </c>
      <c r="E25" s="41">
        <f>SUM(E21:E24)</f>
        <v>60</v>
      </c>
    </row>
    <row r="26" spans="1:5" x14ac:dyDescent="0.2">
      <c r="A26" s="21" t="s">
        <v>10</v>
      </c>
      <c r="B26" s="18"/>
      <c r="C26" s="69"/>
      <c r="D26" s="59"/>
      <c r="E26" s="53"/>
    </row>
    <row r="27" spans="1:5" x14ac:dyDescent="0.2">
      <c r="A27" s="22" t="s">
        <v>4</v>
      </c>
      <c r="B27" s="55">
        <v>6364</v>
      </c>
      <c r="C27" s="67">
        <v>138</v>
      </c>
      <c r="D27" s="55">
        <v>287</v>
      </c>
      <c r="E27" s="46">
        <v>4</v>
      </c>
    </row>
    <row r="28" spans="1:5" x14ac:dyDescent="0.2">
      <c r="A28" s="22" t="s">
        <v>5</v>
      </c>
      <c r="B28" s="55">
        <v>45096</v>
      </c>
      <c r="C28" s="67">
        <v>1763</v>
      </c>
      <c r="D28" s="55">
        <v>2336</v>
      </c>
      <c r="E28" s="46">
        <v>38</v>
      </c>
    </row>
    <row r="29" spans="1:5" x14ac:dyDescent="0.2">
      <c r="A29" s="22" t="s">
        <v>6</v>
      </c>
      <c r="B29" s="55">
        <v>21298</v>
      </c>
      <c r="C29" s="67">
        <v>873</v>
      </c>
      <c r="D29" s="55">
        <v>892</v>
      </c>
      <c r="E29" s="46">
        <v>15</v>
      </c>
    </row>
    <row r="30" spans="1:5" x14ac:dyDescent="0.2">
      <c r="A30" s="23" t="s">
        <v>18</v>
      </c>
      <c r="B30" s="78">
        <f>SUM(B27:B29)</f>
        <v>72758</v>
      </c>
      <c r="C30" s="79">
        <f>SUM(C27:C29)</f>
        <v>2774</v>
      </c>
      <c r="D30" s="78">
        <f>SUM(D27:D29)</f>
        <v>3515</v>
      </c>
      <c r="E30" s="41">
        <f>SUM(E27:E29)</f>
        <v>57</v>
      </c>
    </row>
    <row r="31" spans="1:5" x14ac:dyDescent="0.2">
      <c r="A31" s="21" t="s">
        <v>11</v>
      </c>
      <c r="B31" s="18"/>
      <c r="C31" s="69"/>
      <c r="D31" s="59"/>
      <c r="E31" s="53"/>
    </row>
    <row r="32" spans="1:5" x14ac:dyDescent="0.2">
      <c r="A32" s="22" t="s">
        <v>4</v>
      </c>
      <c r="B32" s="7">
        <v>5948</v>
      </c>
      <c r="C32" s="67">
        <v>132</v>
      </c>
      <c r="D32" s="55">
        <v>437</v>
      </c>
      <c r="E32" s="46">
        <v>6</v>
      </c>
    </row>
    <row r="33" spans="1:5" x14ac:dyDescent="0.2">
      <c r="A33" s="22" t="s">
        <v>5</v>
      </c>
      <c r="B33" s="7">
        <v>43226</v>
      </c>
      <c r="C33" s="67">
        <v>1762</v>
      </c>
      <c r="D33" s="55">
        <v>2212</v>
      </c>
      <c r="E33" s="46">
        <v>37</v>
      </c>
    </row>
    <row r="34" spans="1:5" x14ac:dyDescent="0.2">
      <c r="A34" s="22" t="s">
        <v>6</v>
      </c>
      <c r="B34" s="7">
        <v>20937</v>
      </c>
      <c r="C34" s="67">
        <v>865</v>
      </c>
      <c r="D34" s="55">
        <v>688</v>
      </c>
      <c r="E34" s="46">
        <v>11</v>
      </c>
    </row>
    <row r="35" spans="1:5" x14ac:dyDescent="0.2">
      <c r="A35" s="22" t="s">
        <v>56</v>
      </c>
      <c r="B35" s="7"/>
      <c r="C35" s="67"/>
      <c r="D35" s="55">
        <v>6</v>
      </c>
      <c r="E35" s="46">
        <v>1</v>
      </c>
    </row>
    <row r="36" spans="1:5" x14ac:dyDescent="0.2">
      <c r="A36" s="23" t="s">
        <v>18</v>
      </c>
      <c r="B36" s="78">
        <f>SUM(B32:B34)</f>
        <v>70111</v>
      </c>
      <c r="C36" s="79">
        <f>SUM(C32:C34)</f>
        <v>2759</v>
      </c>
      <c r="D36" s="78">
        <f>SUM(D32:D35)</f>
        <v>3343</v>
      </c>
      <c r="E36" s="41">
        <f>SUM(E32:E35)</f>
        <v>55</v>
      </c>
    </row>
    <row r="37" spans="1:5" x14ac:dyDescent="0.2">
      <c r="A37" s="24" t="s">
        <v>12</v>
      </c>
      <c r="B37" s="7"/>
      <c r="C37" s="67"/>
      <c r="D37" s="55"/>
      <c r="E37" s="46"/>
    </row>
    <row r="38" spans="1:5" x14ac:dyDescent="0.2">
      <c r="A38" s="22" t="s">
        <v>4</v>
      </c>
      <c r="B38" s="7">
        <v>6594</v>
      </c>
      <c r="C38" s="67">
        <v>144</v>
      </c>
      <c r="D38" s="55">
        <v>850</v>
      </c>
      <c r="E38" s="46">
        <v>11</v>
      </c>
    </row>
    <row r="39" spans="1:5" x14ac:dyDescent="0.2">
      <c r="A39" s="22" t="s">
        <v>5</v>
      </c>
      <c r="B39" s="7">
        <v>46175</v>
      </c>
      <c r="C39" s="67">
        <v>1827</v>
      </c>
      <c r="D39" s="55">
        <v>2239</v>
      </c>
      <c r="E39" s="46">
        <v>38</v>
      </c>
    </row>
    <row r="40" spans="1:5" x14ac:dyDescent="0.2">
      <c r="A40" s="22" t="s">
        <v>6</v>
      </c>
      <c r="B40" s="7">
        <v>22358</v>
      </c>
      <c r="C40" s="67">
        <v>909</v>
      </c>
      <c r="D40" s="55">
        <v>464</v>
      </c>
      <c r="E40" s="46">
        <v>8</v>
      </c>
    </row>
    <row r="41" spans="1:5" x14ac:dyDescent="0.2">
      <c r="A41" s="22" t="s">
        <v>18</v>
      </c>
      <c r="B41" s="78">
        <f>SUM(B38:B40)</f>
        <v>75127</v>
      </c>
      <c r="C41" s="79">
        <f>SUM(C38:C40)</f>
        <v>2880</v>
      </c>
      <c r="D41" s="78">
        <f>SUM(D38:D40)</f>
        <v>3553</v>
      </c>
      <c r="E41" s="41">
        <f>SUM(E38:E40)</f>
        <v>57</v>
      </c>
    </row>
    <row r="42" spans="1:5" x14ac:dyDescent="0.2">
      <c r="A42" s="21" t="s">
        <v>13</v>
      </c>
      <c r="B42" s="18"/>
      <c r="C42" s="69"/>
      <c r="D42" s="59"/>
      <c r="E42" s="53"/>
    </row>
    <row r="43" spans="1:5" x14ac:dyDescent="0.2">
      <c r="A43" s="22" t="s">
        <v>4</v>
      </c>
      <c r="B43" s="35">
        <v>12031</v>
      </c>
      <c r="C43" s="45">
        <v>270</v>
      </c>
      <c r="D43" s="35">
        <v>641</v>
      </c>
      <c r="E43" s="9">
        <v>9</v>
      </c>
    </row>
    <row r="44" spans="1:5" x14ac:dyDescent="0.2">
      <c r="A44" s="22" t="s">
        <v>5</v>
      </c>
      <c r="B44" s="35">
        <v>89602</v>
      </c>
      <c r="C44" s="45">
        <v>3539</v>
      </c>
      <c r="D44" s="35">
        <v>1821</v>
      </c>
      <c r="E44" s="9">
        <v>31</v>
      </c>
    </row>
    <row r="45" spans="1:5" x14ac:dyDescent="0.2">
      <c r="A45" s="22" t="s">
        <v>6</v>
      </c>
      <c r="B45" s="35">
        <v>42133</v>
      </c>
      <c r="C45" s="45">
        <v>1709</v>
      </c>
      <c r="D45" s="35">
        <v>372</v>
      </c>
      <c r="E45" s="9">
        <v>6</v>
      </c>
    </row>
    <row r="46" spans="1:5" x14ac:dyDescent="0.2">
      <c r="A46" s="23" t="s">
        <v>18</v>
      </c>
      <c r="B46" s="78">
        <f>SUM(B43:B45)</f>
        <v>143766</v>
      </c>
      <c r="C46" s="79">
        <f>SUM(C43:C45)</f>
        <v>5518</v>
      </c>
      <c r="D46" s="78">
        <f>SUM(D43:D45)</f>
        <v>2834</v>
      </c>
      <c r="E46" s="41">
        <f>SUM(E43:E45)</f>
        <v>46</v>
      </c>
    </row>
    <row r="47" spans="1:5" x14ac:dyDescent="0.2">
      <c r="A47" s="24" t="s">
        <v>14</v>
      </c>
      <c r="B47" s="7"/>
      <c r="C47" s="69"/>
      <c r="D47" s="59"/>
      <c r="E47" s="53"/>
    </row>
    <row r="48" spans="1:5" x14ac:dyDescent="0.2">
      <c r="A48" s="22" t="s">
        <v>4</v>
      </c>
      <c r="B48" s="35">
        <v>5387</v>
      </c>
      <c r="C48" s="45">
        <v>122</v>
      </c>
      <c r="D48" s="35">
        <v>500</v>
      </c>
      <c r="E48" s="9">
        <v>5</v>
      </c>
    </row>
    <row r="49" spans="1:5" x14ac:dyDescent="0.2">
      <c r="A49" s="22" t="s">
        <v>5</v>
      </c>
      <c r="B49" s="35">
        <v>44889</v>
      </c>
      <c r="C49" s="45">
        <v>1740</v>
      </c>
      <c r="D49" s="35">
        <v>2298</v>
      </c>
      <c r="E49" s="9">
        <v>38</v>
      </c>
    </row>
    <row r="50" spans="1:5" x14ac:dyDescent="0.2">
      <c r="A50" s="22" t="s">
        <v>6</v>
      </c>
      <c r="B50" s="35">
        <v>21893</v>
      </c>
      <c r="C50" s="45">
        <v>832</v>
      </c>
      <c r="D50" s="35">
        <v>702</v>
      </c>
      <c r="E50" s="9">
        <v>11</v>
      </c>
    </row>
    <row r="51" spans="1:5" x14ac:dyDescent="0.2">
      <c r="A51" s="22" t="s">
        <v>18</v>
      </c>
      <c r="B51" s="78">
        <f>SUM(B48:B50)</f>
        <v>72169</v>
      </c>
      <c r="C51" s="79">
        <f>SUM(C48:C50)</f>
        <v>2694</v>
      </c>
      <c r="D51" s="78">
        <f>SUM(D48:D50)</f>
        <v>3500</v>
      </c>
      <c r="E51" s="41">
        <f>SUM(E48:E50)</f>
        <v>54</v>
      </c>
    </row>
    <row r="52" spans="1:5" x14ac:dyDescent="0.2">
      <c r="A52" s="21" t="s">
        <v>15</v>
      </c>
      <c r="B52" s="18"/>
      <c r="C52" s="69"/>
      <c r="D52" s="59"/>
      <c r="E52" s="53"/>
    </row>
    <row r="53" spans="1:5" x14ac:dyDescent="0.2">
      <c r="A53" s="22" t="s">
        <v>4</v>
      </c>
      <c r="B53" s="7">
        <v>5438</v>
      </c>
      <c r="C53" s="67">
        <v>130</v>
      </c>
      <c r="D53" s="55">
        <v>600</v>
      </c>
      <c r="E53" s="46">
        <v>6</v>
      </c>
    </row>
    <row r="54" spans="1:5" x14ac:dyDescent="0.2">
      <c r="A54" s="22" t="s">
        <v>5</v>
      </c>
      <c r="B54" s="7">
        <v>45728</v>
      </c>
      <c r="C54" s="67">
        <v>1817</v>
      </c>
      <c r="D54" s="55">
        <v>2049</v>
      </c>
      <c r="E54" s="46">
        <v>34</v>
      </c>
    </row>
    <row r="55" spans="1:5" x14ac:dyDescent="0.2">
      <c r="A55" s="22" t="s">
        <v>6</v>
      </c>
      <c r="B55" s="7">
        <v>22453</v>
      </c>
      <c r="C55" s="67">
        <v>875</v>
      </c>
      <c r="D55" s="55">
        <v>542</v>
      </c>
      <c r="E55" s="46">
        <v>9</v>
      </c>
    </row>
    <row r="56" spans="1:5" x14ac:dyDescent="0.2">
      <c r="A56" s="23" t="s">
        <v>18</v>
      </c>
      <c r="B56" s="78">
        <f>SUM(B53:B55)</f>
        <v>73619</v>
      </c>
      <c r="C56" s="79">
        <f>SUM(C53:C55)</f>
        <v>2822</v>
      </c>
      <c r="D56" s="78">
        <f>SUM(D53:D55)</f>
        <v>3191</v>
      </c>
      <c r="E56" s="41">
        <f>SUM(E53:E55)</f>
        <v>49</v>
      </c>
    </row>
    <row r="57" spans="1:5" x14ac:dyDescent="0.2">
      <c r="A57" s="24" t="s">
        <v>16</v>
      </c>
      <c r="B57" s="7"/>
      <c r="C57" s="67"/>
      <c r="D57" s="55"/>
      <c r="E57" s="46"/>
    </row>
    <row r="58" spans="1:5" x14ac:dyDescent="0.2">
      <c r="A58" s="22" t="s">
        <v>4</v>
      </c>
      <c r="B58" s="7">
        <v>6713</v>
      </c>
      <c r="C58" s="67">
        <v>136</v>
      </c>
      <c r="D58" s="55">
        <v>353</v>
      </c>
      <c r="E58" s="46">
        <v>5</v>
      </c>
    </row>
    <row r="59" spans="1:5" x14ac:dyDescent="0.2">
      <c r="A59" s="22" t="s">
        <v>5</v>
      </c>
      <c r="B59" s="7">
        <v>47939</v>
      </c>
      <c r="C59" s="67">
        <v>1878</v>
      </c>
      <c r="D59" s="55">
        <v>1328</v>
      </c>
      <c r="E59" s="46">
        <v>22</v>
      </c>
    </row>
    <row r="60" spans="1:5" x14ac:dyDescent="0.2">
      <c r="A60" s="22" t="s">
        <v>6</v>
      </c>
      <c r="B60" s="7">
        <v>22935</v>
      </c>
      <c r="C60" s="67">
        <v>889</v>
      </c>
      <c r="D60" s="55">
        <v>593</v>
      </c>
      <c r="E60" s="46">
        <v>12</v>
      </c>
    </row>
    <row r="61" spans="1:5" x14ac:dyDescent="0.2">
      <c r="A61" s="22" t="s">
        <v>56</v>
      </c>
      <c r="B61" s="7"/>
      <c r="C61" s="67"/>
      <c r="D61" s="55">
        <v>12</v>
      </c>
      <c r="E61" s="83">
        <v>2</v>
      </c>
    </row>
    <row r="62" spans="1:5" x14ac:dyDescent="0.2">
      <c r="A62" s="22" t="s">
        <v>18</v>
      </c>
      <c r="B62" s="78">
        <f>SUM(B58:B61)</f>
        <v>77587</v>
      </c>
      <c r="C62" s="79">
        <f>SUM(C58:C61)</f>
        <v>2903</v>
      </c>
      <c r="D62" s="78">
        <f>SUM(D58:D61)</f>
        <v>2286</v>
      </c>
      <c r="E62" s="41">
        <f>SUM(E58:E61)</f>
        <v>41</v>
      </c>
    </row>
    <row r="63" spans="1:5" x14ac:dyDescent="0.2">
      <c r="A63" s="21" t="s">
        <v>17</v>
      </c>
      <c r="B63" s="18"/>
      <c r="C63" s="69"/>
      <c r="D63" s="59"/>
      <c r="E63" s="53"/>
    </row>
    <row r="64" spans="1:5" x14ac:dyDescent="0.2">
      <c r="A64" s="22" t="s">
        <v>4</v>
      </c>
      <c r="B64" s="7">
        <v>5849</v>
      </c>
      <c r="C64" s="67">
        <v>134</v>
      </c>
      <c r="D64" s="55">
        <v>543</v>
      </c>
      <c r="E64" s="46">
        <v>8</v>
      </c>
    </row>
    <row r="65" spans="1:5" x14ac:dyDescent="0.2">
      <c r="A65" s="22" t="s">
        <v>5</v>
      </c>
      <c r="B65" s="7">
        <v>48366</v>
      </c>
      <c r="C65" s="67">
        <v>1906</v>
      </c>
      <c r="D65" s="55">
        <v>1726</v>
      </c>
      <c r="E65" s="46">
        <v>30</v>
      </c>
    </row>
    <row r="66" spans="1:5" x14ac:dyDescent="0.2">
      <c r="A66" s="22" t="s">
        <v>6</v>
      </c>
      <c r="B66" s="7">
        <v>22402</v>
      </c>
      <c r="C66" s="67">
        <v>908</v>
      </c>
      <c r="D66" s="55">
        <v>509</v>
      </c>
      <c r="E66" s="46">
        <v>10</v>
      </c>
    </row>
    <row r="67" spans="1:5" x14ac:dyDescent="0.2">
      <c r="A67" s="22" t="s">
        <v>56</v>
      </c>
      <c r="B67" s="7"/>
      <c r="C67" s="67"/>
      <c r="D67" s="55">
        <v>36</v>
      </c>
      <c r="E67" s="46">
        <v>6</v>
      </c>
    </row>
    <row r="68" spans="1:5" x14ac:dyDescent="0.2">
      <c r="A68" s="23" t="s">
        <v>18</v>
      </c>
      <c r="B68" s="78">
        <f>SUM(B64:B67)</f>
        <v>76617</v>
      </c>
      <c r="C68" s="79">
        <f>SUM(C64:C67)</f>
        <v>2948</v>
      </c>
      <c r="D68" s="78">
        <f>SUM(D64:D67)</f>
        <v>2814</v>
      </c>
      <c r="E68" s="41">
        <f>SUM(E64:E67)</f>
        <v>54</v>
      </c>
    </row>
    <row r="69" spans="1:5" x14ac:dyDescent="0.2">
      <c r="A69" s="6"/>
      <c r="B69" s="7"/>
      <c r="C69" s="8"/>
      <c r="D69" s="7"/>
      <c r="E69" s="9"/>
    </row>
    <row r="70" spans="1:5" x14ac:dyDescent="0.2">
      <c r="A70" s="25" t="s">
        <v>18</v>
      </c>
      <c r="B70" s="29">
        <f>B8+B14+B19+B25+B30+B36+B41+B46+B51+B56+B62+B68</f>
        <v>926133</v>
      </c>
      <c r="C70" s="41">
        <f>C8+C14+C19+C25+C30+C36+C41+C46+C51+C56+C62+C68</f>
        <v>35824</v>
      </c>
      <c r="D70" s="29">
        <f>D8+D14+D19+D25+D30+D36+D41+D46+D51+D56+D62+D68</f>
        <v>36935</v>
      </c>
      <c r="E70" s="41">
        <f>E8+E14+E19+E25+E30+E36+E41+E46+E51+E56+E62+E68</f>
        <v>619</v>
      </c>
    </row>
    <row r="71" spans="1:5" x14ac:dyDescent="0.2">
      <c r="A71" s="2"/>
      <c r="B71" s="4"/>
      <c r="C71" s="5"/>
      <c r="D71" s="4"/>
    </row>
    <row r="73" spans="1:5" x14ac:dyDescent="0.2">
      <c r="A73" s="70" t="s">
        <v>54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workbookViewId="0">
      <pane ySplit="3" topLeftCell="A52" activePane="bottomLeft" state="frozen"/>
      <selection pane="bottomLeft" activeCell="H77" sqref="H77"/>
    </sheetView>
  </sheetViews>
  <sheetFormatPr defaultRowHeight="12.75" x14ac:dyDescent="0.2"/>
  <cols>
    <col min="1" max="1" width="14.85546875" customWidth="1"/>
    <col min="2" max="2" width="13" customWidth="1"/>
    <col min="3" max="3" width="13.5703125" customWidth="1"/>
    <col min="4" max="4" width="10.7109375" customWidth="1"/>
    <col min="5" max="5" width="12.5703125" customWidth="1"/>
  </cols>
  <sheetData>
    <row r="1" spans="1:5" ht="15" x14ac:dyDescent="0.25">
      <c r="A1" s="138" t="s">
        <v>0</v>
      </c>
      <c r="B1" s="111"/>
      <c r="C1" s="111"/>
      <c r="D1" s="144" t="s">
        <v>115</v>
      </c>
      <c r="E1" s="113" t="s">
        <v>119</v>
      </c>
    </row>
    <row r="2" spans="1:5" ht="15" x14ac:dyDescent="0.25">
      <c r="A2" s="132"/>
      <c r="B2" s="111"/>
      <c r="C2" s="111"/>
      <c r="D2" s="111"/>
      <c r="E2" s="111"/>
    </row>
    <row r="3" spans="1:5" ht="15" x14ac:dyDescent="0.25">
      <c r="A3" s="133"/>
      <c r="B3" s="114" t="s">
        <v>94</v>
      </c>
      <c r="C3" s="115" t="s">
        <v>97</v>
      </c>
      <c r="D3" s="115" t="s">
        <v>94</v>
      </c>
      <c r="E3" s="114" t="s">
        <v>98</v>
      </c>
    </row>
    <row r="4" spans="1:5" ht="15" x14ac:dyDescent="0.25">
      <c r="A4" s="140" t="s">
        <v>113</v>
      </c>
      <c r="B4" s="116"/>
      <c r="C4" s="117"/>
      <c r="D4" s="117"/>
      <c r="E4" s="142"/>
    </row>
    <row r="5" spans="1:5" ht="15" x14ac:dyDescent="0.25">
      <c r="A5" s="118" t="s">
        <v>89</v>
      </c>
      <c r="B5" s="119">
        <v>434</v>
      </c>
      <c r="C5" s="147">
        <v>28828</v>
      </c>
      <c r="D5" s="120">
        <v>5</v>
      </c>
      <c r="E5" s="123">
        <v>611</v>
      </c>
    </row>
    <row r="6" spans="1:5" ht="15" x14ac:dyDescent="0.25">
      <c r="A6" s="118" t="s">
        <v>5</v>
      </c>
      <c r="B6" s="119">
        <v>4535</v>
      </c>
      <c r="C6" s="147">
        <v>123854</v>
      </c>
      <c r="D6" s="120">
        <v>68</v>
      </c>
      <c r="E6" s="123">
        <v>3933</v>
      </c>
    </row>
    <row r="7" spans="1:5" ht="15" x14ac:dyDescent="0.25">
      <c r="A7" s="118" t="s">
        <v>6</v>
      </c>
      <c r="B7" s="119">
        <v>774</v>
      </c>
      <c r="C7" s="147">
        <v>19382</v>
      </c>
      <c r="D7" s="120">
        <v>52</v>
      </c>
      <c r="E7" s="123">
        <v>2840</v>
      </c>
    </row>
    <row r="8" spans="1:5" ht="15" x14ac:dyDescent="0.25">
      <c r="A8" s="118" t="s">
        <v>68</v>
      </c>
      <c r="B8" s="119"/>
      <c r="C8" s="120"/>
      <c r="D8" s="120">
        <v>8</v>
      </c>
      <c r="E8" s="123">
        <v>54</v>
      </c>
    </row>
    <row r="9" spans="1:5" ht="15" x14ac:dyDescent="0.25">
      <c r="A9" s="121" t="s">
        <v>18</v>
      </c>
      <c r="B9" s="122">
        <f>SUM(B5:B8)</f>
        <v>5743</v>
      </c>
      <c r="C9" s="148">
        <f>SUM(C5:C8)</f>
        <v>172064</v>
      </c>
      <c r="D9" s="122">
        <f>SUM(D5:D8)</f>
        <v>133</v>
      </c>
      <c r="E9" s="151">
        <f>SUM(E5:E8)</f>
        <v>7438</v>
      </c>
    </row>
    <row r="10" spans="1:5" ht="15" x14ac:dyDescent="0.25">
      <c r="A10" s="118"/>
      <c r="B10" s="119"/>
      <c r="C10" s="147"/>
      <c r="D10" s="120"/>
      <c r="E10" s="149"/>
    </row>
    <row r="11" spans="1:5" ht="15" x14ac:dyDescent="0.25">
      <c r="A11" s="118" t="s">
        <v>78</v>
      </c>
      <c r="B11" s="123">
        <v>468</v>
      </c>
      <c r="C11" s="149">
        <v>30965</v>
      </c>
      <c r="D11" s="123">
        <v>6</v>
      </c>
      <c r="E11" s="152">
        <v>789</v>
      </c>
    </row>
    <row r="12" spans="1:5" ht="15" x14ac:dyDescent="0.25">
      <c r="A12" s="118" t="s">
        <v>5</v>
      </c>
      <c r="B12" s="123">
        <v>4478</v>
      </c>
      <c r="C12" s="149">
        <v>120437</v>
      </c>
      <c r="D12" s="123">
        <v>80</v>
      </c>
      <c r="E12" s="152">
        <v>4566</v>
      </c>
    </row>
    <row r="13" spans="1:5" ht="15" x14ac:dyDescent="0.25">
      <c r="A13" s="118" t="s">
        <v>6</v>
      </c>
      <c r="B13" s="123">
        <v>806</v>
      </c>
      <c r="C13" s="149">
        <v>20158</v>
      </c>
      <c r="D13" s="123">
        <v>52</v>
      </c>
      <c r="E13" s="152">
        <v>2707</v>
      </c>
    </row>
    <row r="14" spans="1:5" ht="15" x14ac:dyDescent="0.25">
      <c r="A14" s="118" t="s">
        <v>68</v>
      </c>
      <c r="B14" s="120"/>
      <c r="C14" s="147"/>
      <c r="D14" s="124">
        <v>6</v>
      </c>
      <c r="E14" s="152">
        <v>62</v>
      </c>
    </row>
    <row r="15" spans="1:5" ht="15" x14ac:dyDescent="0.25">
      <c r="A15" s="118" t="s">
        <v>18</v>
      </c>
      <c r="B15" s="122">
        <f>SUM(B11:B14)</f>
        <v>5752</v>
      </c>
      <c r="C15" s="148">
        <f>SUM(C11:C14)</f>
        <v>171560</v>
      </c>
      <c r="D15" s="122">
        <f>SUM(D11:D14)</f>
        <v>144</v>
      </c>
      <c r="E15" s="151">
        <f>SUM(E11:E14)</f>
        <v>8124</v>
      </c>
    </row>
    <row r="16" spans="1:5" ht="15" x14ac:dyDescent="0.25">
      <c r="A16" s="134"/>
      <c r="B16" s="116"/>
      <c r="C16" s="150"/>
      <c r="D16" s="117"/>
      <c r="E16" s="153"/>
    </row>
    <row r="17" spans="1:5" ht="15" x14ac:dyDescent="0.25">
      <c r="A17" s="118" t="s">
        <v>79</v>
      </c>
      <c r="B17" s="123">
        <v>451</v>
      </c>
      <c r="C17" s="156">
        <v>29095</v>
      </c>
      <c r="D17" s="123">
        <v>8</v>
      </c>
      <c r="E17" s="152">
        <v>1175</v>
      </c>
    </row>
    <row r="18" spans="1:5" ht="15" x14ac:dyDescent="0.25">
      <c r="A18" s="118" t="s">
        <v>5</v>
      </c>
      <c r="B18" s="123">
        <v>4332</v>
      </c>
      <c r="C18" s="156">
        <v>119599</v>
      </c>
      <c r="D18" s="123">
        <v>83</v>
      </c>
      <c r="E18" s="152">
        <v>4435</v>
      </c>
    </row>
    <row r="19" spans="1:5" ht="15" x14ac:dyDescent="0.25">
      <c r="A19" s="118" t="s">
        <v>6</v>
      </c>
      <c r="B19" s="123">
        <v>778</v>
      </c>
      <c r="C19" s="156">
        <v>19049</v>
      </c>
      <c r="D19" s="123">
        <v>71</v>
      </c>
      <c r="E19" s="152">
        <v>3788</v>
      </c>
    </row>
    <row r="20" spans="1:5" ht="15" x14ac:dyDescent="0.25">
      <c r="A20" s="118" t="s">
        <v>68</v>
      </c>
      <c r="B20" s="119"/>
      <c r="C20" s="120"/>
      <c r="D20" s="120">
        <v>12</v>
      </c>
      <c r="E20" s="149">
        <v>139</v>
      </c>
    </row>
    <row r="21" spans="1:5" ht="15" x14ac:dyDescent="0.25">
      <c r="A21" s="121" t="s">
        <v>18</v>
      </c>
      <c r="B21" s="122">
        <f>SUM(B17:B19)</f>
        <v>5561</v>
      </c>
      <c r="C21" s="148">
        <f>SUM(C17:C20)</f>
        <v>167743</v>
      </c>
      <c r="D21" s="122">
        <f>SUM(D17:D20)</f>
        <v>174</v>
      </c>
      <c r="E21" s="151">
        <f>SUM(E17:E20)</f>
        <v>9537</v>
      </c>
    </row>
    <row r="22" spans="1:5" ht="15" x14ac:dyDescent="0.25">
      <c r="A22" s="118"/>
      <c r="B22" s="119"/>
      <c r="C22" s="120"/>
      <c r="D22" s="120"/>
      <c r="E22" s="123"/>
    </row>
    <row r="23" spans="1:5" ht="15" x14ac:dyDescent="0.25">
      <c r="A23" s="118" t="s">
        <v>80</v>
      </c>
      <c r="B23" s="119">
        <v>451</v>
      </c>
      <c r="C23" s="154">
        <v>28626</v>
      </c>
      <c r="D23" s="120">
        <v>7</v>
      </c>
      <c r="E23" s="156">
        <v>975</v>
      </c>
    </row>
    <row r="24" spans="1:5" ht="15" x14ac:dyDescent="0.25">
      <c r="A24" s="118" t="s">
        <v>5</v>
      </c>
      <c r="B24" s="119">
        <v>4331</v>
      </c>
      <c r="C24" s="154">
        <v>120350</v>
      </c>
      <c r="D24" s="120">
        <v>94</v>
      </c>
      <c r="E24" s="156">
        <v>5267</v>
      </c>
    </row>
    <row r="25" spans="1:5" ht="15" x14ac:dyDescent="0.25">
      <c r="A25" s="118" t="s">
        <v>6</v>
      </c>
      <c r="B25" s="119">
        <v>799</v>
      </c>
      <c r="C25" s="154">
        <v>19751</v>
      </c>
      <c r="D25" s="120">
        <v>99</v>
      </c>
      <c r="E25" s="156">
        <v>5212</v>
      </c>
    </row>
    <row r="26" spans="1:5" ht="15" x14ac:dyDescent="0.25">
      <c r="A26" s="118" t="s">
        <v>68</v>
      </c>
      <c r="B26" s="119"/>
      <c r="C26" s="154"/>
      <c r="D26" s="120">
        <v>3</v>
      </c>
      <c r="E26" s="156">
        <v>20</v>
      </c>
    </row>
    <row r="27" spans="1:5" ht="15" x14ac:dyDescent="0.25">
      <c r="A27" s="118" t="s">
        <v>18</v>
      </c>
      <c r="B27" s="122">
        <f>SUM(B23:B25)</f>
        <v>5581</v>
      </c>
      <c r="C27" s="155">
        <f>SUM(C23:C25)</f>
        <v>168727</v>
      </c>
      <c r="D27" s="122">
        <f>SUM(D23:D26)</f>
        <v>203</v>
      </c>
      <c r="E27" s="157">
        <f>SUM(E23:E26)</f>
        <v>11474</v>
      </c>
    </row>
    <row r="28" spans="1:5" ht="15" x14ac:dyDescent="0.25">
      <c r="A28" s="134"/>
      <c r="B28" s="116"/>
      <c r="C28" s="117"/>
      <c r="D28" s="117"/>
      <c r="E28" s="142"/>
    </row>
    <row r="29" spans="1:5" ht="15" x14ac:dyDescent="0.25">
      <c r="A29" s="118" t="s">
        <v>81</v>
      </c>
      <c r="B29" s="123">
        <v>445</v>
      </c>
      <c r="C29" s="156">
        <v>27566</v>
      </c>
      <c r="D29" s="123">
        <v>11</v>
      </c>
      <c r="E29" s="158">
        <v>1339</v>
      </c>
    </row>
    <row r="30" spans="1:5" ht="15" x14ac:dyDescent="0.25">
      <c r="A30" s="118" t="s">
        <v>5</v>
      </c>
      <c r="B30" s="123">
        <v>4304</v>
      </c>
      <c r="C30" s="156">
        <v>119846</v>
      </c>
      <c r="D30" s="123">
        <v>94</v>
      </c>
      <c r="E30" s="158">
        <v>5231</v>
      </c>
    </row>
    <row r="31" spans="1:5" ht="15" x14ac:dyDescent="0.25">
      <c r="A31" s="118" t="s">
        <v>6</v>
      </c>
      <c r="B31" s="123">
        <v>920</v>
      </c>
      <c r="C31" s="156">
        <v>22544</v>
      </c>
      <c r="D31" s="123">
        <v>111</v>
      </c>
      <c r="E31" s="158">
        <v>5888</v>
      </c>
    </row>
    <row r="32" spans="1:5" ht="15" x14ac:dyDescent="0.25">
      <c r="A32" s="118" t="s">
        <v>68</v>
      </c>
      <c r="B32" s="119"/>
      <c r="C32" s="154"/>
      <c r="D32" s="120">
        <v>18</v>
      </c>
      <c r="E32" s="156">
        <v>180</v>
      </c>
    </row>
    <row r="33" spans="1:5" ht="15" x14ac:dyDescent="0.25">
      <c r="A33" s="121" t="s">
        <v>18</v>
      </c>
      <c r="B33" s="122">
        <f>SUM(B29:B32)</f>
        <v>5669</v>
      </c>
      <c r="C33" s="155">
        <f>SUM(C29:C32)</f>
        <v>169956</v>
      </c>
      <c r="D33" s="122">
        <f>SUM(D29:D32)</f>
        <v>234</v>
      </c>
      <c r="E33" s="157">
        <f>SUM(E29:E32)</f>
        <v>12638</v>
      </c>
    </row>
    <row r="34" spans="1:5" ht="15" x14ac:dyDescent="0.25">
      <c r="A34" s="134"/>
      <c r="B34" s="116"/>
      <c r="C34" s="117"/>
      <c r="D34" s="117"/>
      <c r="E34" s="142"/>
    </row>
    <row r="35" spans="1:5" ht="15" x14ac:dyDescent="0.25">
      <c r="A35" s="118" t="s">
        <v>82</v>
      </c>
      <c r="B35" s="119">
        <v>475</v>
      </c>
      <c r="C35" s="120">
        <v>31276</v>
      </c>
      <c r="D35" s="120">
        <v>7</v>
      </c>
      <c r="E35" s="123">
        <v>919</v>
      </c>
    </row>
    <row r="36" spans="1:5" ht="15" x14ac:dyDescent="0.25">
      <c r="A36" s="118" t="s">
        <v>5</v>
      </c>
      <c r="B36" s="119">
        <v>4293</v>
      </c>
      <c r="C36" s="120">
        <v>118155</v>
      </c>
      <c r="D36" s="120">
        <v>80</v>
      </c>
      <c r="E36" s="123">
        <v>4430</v>
      </c>
    </row>
    <row r="37" spans="1:5" ht="15" x14ac:dyDescent="0.25">
      <c r="A37" s="118" t="s">
        <v>6</v>
      </c>
      <c r="B37" s="119">
        <v>870</v>
      </c>
      <c r="C37" s="120">
        <v>22016</v>
      </c>
      <c r="D37" s="120">
        <v>148</v>
      </c>
      <c r="E37" s="123">
        <v>7647</v>
      </c>
    </row>
    <row r="38" spans="1:5" ht="15" x14ac:dyDescent="0.25">
      <c r="A38" s="118" t="s">
        <v>68</v>
      </c>
      <c r="B38" s="119"/>
      <c r="C38" s="120"/>
      <c r="D38" s="120">
        <v>8</v>
      </c>
      <c r="E38" s="123">
        <v>72</v>
      </c>
    </row>
    <row r="39" spans="1:5" ht="15" x14ac:dyDescent="0.25">
      <c r="A39" s="121" t="s">
        <v>18</v>
      </c>
      <c r="B39" s="122">
        <f>SUM(B35:B38)</f>
        <v>5638</v>
      </c>
      <c r="C39" s="148">
        <f>SUM(C35:C38)</f>
        <v>171447</v>
      </c>
      <c r="D39" s="122">
        <f>SUM(D35:D38)</f>
        <v>243</v>
      </c>
      <c r="E39" s="151">
        <f>SUM(E35:E38)</f>
        <v>13068</v>
      </c>
    </row>
    <row r="40" spans="1:5" ht="15" x14ac:dyDescent="0.25">
      <c r="A40" s="118"/>
      <c r="B40" s="119"/>
      <c r="C40" s="120"/>
      <c r="D40" s="120"/>
      <c r="E40" s="123"/>
    </row>
    <row r="41" spans="1:5" ht="15" x14ac:dyDescent="0.25">
      <c r="A41" s="118" t="s">
        <v>83</v>
      </c>
      <c r="B41" s="119">
        <v>474</v>
      </c>
      <c r="C41" s="120">
        <v>30186</v>
      </c>
      <c r="D41" s="120">
        <v>5</v>
      </c>
      <c r="E41" s="123">
        <v>700</v>
      </c>
    </row>
    <row r="42" spans="1:5" ht="15" x14ac:dyDescent="0.25">
      <c r="A42" s="118" t="s">
        <v>5</v>
      </c>
      <c r="B42" s="119">
        <v>4328</v>
      </c>
      <c r="C42" s="120">
        <v>122201</v>
      </c>
      <c r="D42" s="120">
        <v>74</v>
      </c>
      <c r="E42" s="123">
        <v>4183</v>
      </c>
    </row>
    <row r="43" spans="1:5" ht="15" x14ac:dyDescent="0.25">
      <c r="A43" s="118" t="s">
        <v>6</v>
      </c>
      <c r="B43" s="119">
        <v>868</v>
      </c>
      <c r="C43" s="120">
        <v>21916</v>
      </c>
      <c r="D43" s="120">
        <v>148</v>
      </c>
      <c r="E43" s="123">
        <v>7580</v>
      </c>
    </row>
    <row r="44" spans="1:5" ht="15" x14ac:dyDescent="0.25">
      <c r="A44" s="118" t="s">
        <v>68</v>
      </c>
      <c r="B44" s="119"/>
      <c r="C44" s="120"/>
      <c r="D44" s="120">
        <v>12</v>
      </c>
      <c r="E44" s="123">
        <f>87+20</f>
        <v>107</v>
      </c>
    </row>
    <row r="45" spans="1:5" ht="15" x14ac:dyDescent="0.25">
      <c r="A45" s="118" t="s">
        <v>18</v>
      </c>
      <c r="B45" s="122">
        <f>SUM(B41:B44)</f>
        <v>5670</v>
      </c>
      <c r="C45" s="148">
        <f>SUM(C41:C44)</f>
        <v>174303</v>
      </c>
      <c r="D45" s="122">
        <f>SUM(D41:D44)</f>
        <v>239</v>
      </c>
      <c r="E45" s="151">
        <f>SUM(E41:E44)</f>
        <v>12570</v>
      </c>
    </row>
    <row r="46" spans="1:5" ht="15" x14ac:dyDescent="0.25">
      <c r="A46" s="134"/>
      <c r="B46" s="116"/>
      <c r="C46" s="117"/>
      <c r="D46" s="117"/>
      <c r="E46" s="142"/>
    </row>
    <row r="47" spans="1:5" ht="15" x14ac:dyDescent="0.25">
      <c r="A47" s="118" t="s">
        <v>84</v>
      </c>
      <c r="B47" s="123">
        <v>471</v>
      </c>
      <c r="C47" s="123">
        <v>28695</v>
      </c>
      <c r="D47" s="123">
        <v>5</v>
      </c>
      <c r="E47" s="129">
        <v>748</v>
      </c>
    </row>
    <row r="48" spans="1:5" ht="15" x14ac:dyDescent="0.25">
      <c r="A48" s="118" t="s">
        <v>5</v>
      </c>
      <c r="B48" s="123">
        <v>4407</v>
      </c>
      <c r="C48" s="123">
        <v>122302</v>
      </c>
      <c r="D48" s="123">
        <v>86</v>
      </c>
      <c r="E48" s="129">
        <v>4480</v>
      </c>
    </row>
    <row r="49" spans="1:5" ht="15" x14ac:dyDescent="0.25">
      <c r="A49" s="118" t="s">
        <v>6</v>
      </c>
      <c r="B49" s="123">
        <v>894</v>
      </c>
      <c r="C49" s="123">
        <v>22689</v>
      </c>
      <c r="D49" s="123">
        <v>128</v>
      </c>
      <c r="E49" s="129">
        <v>6696</v>
      </c>
    </row>
    <row r="50" spans="1:5" ht="15" x14ac:dyDescent="0.25">
      <c r="A50" s="118" t="s">
        <v>68</v>
      </c>
      <c r="B50" s="120"/>
      <c r="C50" s="120"/>
      <c r="D50" s="124">
        <v>18</v>
      </c>
      <c r="E50" s="129">
        <f>199+30</f>
        <v>229</v>
      </c>
    </row>
    <row r="51" spans="1:5" ht="15" x14ac:dyDescent="0.25">
      <c r="A51" s="121" t="s">
        <v>18</v>
      </c>
      <c r="B51" s="122">
        <f>SUM(B47:B50)</f>
        <v>5772</v>
      </c>
      <c r="C51" s="148">
        <f>SUM(C47:C50)</f>
        <v>173686</v>
      </c>
      <c r="D51" s="122">
        <f>SUM(D47:D50)</f>
        <v>237</v>
      </c>
      <c r="E51" s="151">
        <f>SUM(E47:E50)</f>
        <v>12153</v>
      </c>
    </row>
    <row r="52" spans="1:5" ht="15" x14ac:dyDescent="0.25">
      <c r="A52" s="118"/>
      <c r="B52" s="119"/>
      <c r="C52" s="117"/>
      <c r="D52" s="117"/>
      <c r="E52" s="142"/>
    </row>
    <row r="53" spans="1:5" ht="15" x14ac:dyDescent="0.25">
      <c r="A53" s="118" t="s">
        <v>85</v>
      </c>
      <c r="B53" s="119">
        <v>479</v>
      </c>
      <c r="C53" s="120">
        <v>27514</v>
      </c>
      <c r="D53" s="120">
        <v>3</v>
      </c>
      <c r="E53" s="123">
        <v>465</v>
      </c>
    </row>
    <row r="54" spans="1:5" ht="15" x14ac:dyDescent="0.25">
      <c r="A54" s="118" t="s">
        <v>5</v>
      </c>
      <c r="B54" s="119">
        <v>4459</v>
      </c>
      <c r="C54" s="120">
        <v>123046</v>
      </c>
      <c r="D54" s="120">
        <v>73</v>
      </c>
      <c r="E54" s="123">
        <v>3891</v>
      </c>
    </row>
    <row r="55" spans="1:5" ht="15" x14ac:dyDescent="0.25">
      <c r="A55" s="118" t="s">
        <v>6</v>
      </c>
      <c r="B55" s="119">
        <v>934</v>
      </c>
      <c r="C55" s="120">
        <v>24399</v>
      </c>
      <c r="D55" s="120">
        <v>112</v>
      </c>
      <c r="E55" s="123">
        <v>5997</v>
      </c>
    </row>
    <row r="56" spans="1:5" ht="15" x14ac:dyDescent="0.25">
      <c r="A56" s="118" t="s">
        <v>68</v>
      </c>
      <c r="B56" s="119"/>
      <c r="C56" s="120"/>
      <c r="D56" s="120">
        <v>8</v>
      </c>
      <c r="E56" s="123">
        <v>107</v>
      </c>
    </row>
    <row r="57" spans="1:5" ht="15" x14ac:dyDescent="0.25">
      <c r="A57" s="118" t="s">
        <v>18</v>
      </c>
      <c r="B57" s="122">
        <f>SUM(B53:B56)</f>
        <v>5872</v>
      </c>
      <c r="C57" s="148">
        <f>SUM(C53:C56)</f>
        <v>174959</v>
      </c>
      <c r="D57" s="122">
        <f>SUM(D53:D56)</f>
        <v>196</v>
      </c>
      <c r="E57" s="151">
        <f>SUM(E53:E56)</f>
        <v>10460</v>
      </c>
    </row>
    <row r="58" spans="1:5" ht="15" x14ac:dyDescent="0.25">
      <c r="A58" s="134"/>
      <c r="B58" s="116"/>
      <c r="C58" s="117"/>
      <c r="D58" s="117"/>
      <c r="E58" s="142"/>
    </row>
    <row r="59" spans="1:5" ht="15" x14ac:dyDescent="0.25">
      <c r="A59" s="118" t="s">
        <v>86</v>
      </c>
      <c r="B59" s="120">
        <v>481</v>
      </c>
      <c r="C59" s="123">
        <v>28173</v>
      </c>
      <c r="D59" s="120">
        <v>4</v>
      </c>
      <c r="E59" s="123">
        <v>333</v>
      </c>
    </row>
    <row r="60" spans="1:5" ht="15" x14ac:dyDescent="0.25">
      <c r="A60" s="118" t="s">
        <v>5</v>
      </c>
      <c r="B60" s="120">
        <v>4480</v>
      </c>
      <c r="C60" s="123">
        <v>123074</v>
      </c>
      <c r="D60" s="120">
        <v>59</v>
      </c>
      <c r="E60" s="123">
        <v>3245</v>
      </c>
    </row>
    <row r="61" spans="1:5" ht="15" x14ac:dyDescent="0.25">
      <c r="A61" s="118" t="s">
        <v>6</v>
      </c>
      <c r="B61" s="120">
        <v>931</v>
      </c>
      <c r="C61" s="123">
        <v>23114</v>
      </c>
      <c r="D61" s="120">
        <v>127</v>
      </c>
      <c r="E61" s="123">
        <v>6912</v>
      </c>
    </row>
    <row r="62" spans="1:5" ht="15" x14ac:dyDescent="0.25">
      <c r="A62" s="118" t="s">
        <v>68</v>
      </c>
      <c r="B62" s="120"/>
      <c r="C62" s="120"/>
      <c r="D62" s="120">
        <v>10</v>
      </c>
      <c r="E62" s="124">
        <v>120</v>
      </c>
    </row>
    <row r="63" spans="1:5" ht="15" x14ac:dyDescent="0.25">
      <c r="A63" s="121" t="s">
        <v>18</v>
      </c>
      <c r="B63" s="122">
        <f>SUM(B59:B62)</f>
        <v>5892</v>
      </c>
      <c r="C63" s="122">
        <f>SUM(C59:C62)</f>
        <v>174361</v>
      </c>
      <c r="D63" s="122">
        <f>SUM(D59:D62)</f>
        <v>200</v>
      </c>
      <c r="E63" s="128">
        <f>SUM(E59:E62)</f>
        <v>10610</v>
      </c>
    </row>
    <row r="64" spans="1:5" ht="15" x14ac:dyDescent="0.25">
      <c r="A64" s="118"/>
      <c r="B64" s="119"/>
      <c r="C64" s="120"/>
      <c r="D64" s="120"/>
      <c r="E64" s="123"/>
    </row>
    <row r="65" spans="1:5" ht="15" x14ac:dyDescent="0.25">
      <c r="A65" s="118" t="s">
        <v>87</v>
      </c>
      <c r="B65" s="119">
        <v>485</v>
      </c>
      <c r="C65" s="120">
        <v>27276</v>
      </c>
      <c r="D65" s="120">
        <v>4</v>
      </c>
      <c r="E65" s="123">
        <v>408</v>
      </c>
    </row>
    <row r="66" spans="1:5" ht="15" x14ac:dyDescent="0.25">
      <c r="A66" s="118" t="s">
        <v>5</v>
      </c>
      <c r="B66" s="119">
        <v>4500</v>
      </c>
      <c r="C66" s="120">
        <v>125788</v>
      </c>
      <c r="D66" s="120">
        <v>62</v>
      </c>
      <c r="E66" s="123">
        <v>3308</v>
      </c>
    </row>
    <row r="67" spans="1:5" ht="15" x14ac:dyDescent="0.25">
      <c r="A67" s="118" t="s">
        <v>6</v>
      </c>
      <c r="B67" s="119">
        <v>904</v>
      </c>
      <c r="C67" s="120">
        <v>21810</v>
      </c>
      <c r="D67" s="120">
        <v>139</v>
      </c>
      <c r="E67" s="123">
        <v>7125</v>
      </c>
    </row>
    <row r="68" spans="1:5" ht="15" x14ac:dyDescent="0.25">
      <c r="A68" s="118" t="s">
        <v>68</v>
      </c>
      <c r="B68" s="119"/>
      <c r="C68" s="120"/>
      <c r="D68" s="120">
        <v>8</v>
      </c>
      <c r="E68" s="124">
        <v>107</v>
      </c>
    </row>
    <row r="69" spans="1:5" ht="15" x14ac:dyDescent="0.25">
      <c r="A69" s="118" t="s">
        <v>18</v>
      </c>
      <c r="B69" s="122">
        <f>SUM(B65:B68)</f>
        <v>5889</v>
      </c>
      <c r="C69" s="122">
        <f>SUM(C65:C68)</f>
        <v>174874</v>
      </c>
      <c r="D69" s="122">
        <f>SUM(D65:D68)</f>
        <v>213</v>
      </c>
      <c r="E69" s="145">
        <f>SUM(E65:E68)</f>
        <v>10948</v>
      </c>
    </row>
    <row r="70" spans="1:5" ht="15" x14ac:dyDescent="0.25">
      <c r="A70" s="134"/>
      <c r="B70" s="116"/>
      <c r="C70" s="117"/>
      <c r="D70" s="117"/>
      <c r="E70" s="142"/>
    </row>
    <row r="71" spans="1:5" ht="15" x14ac:dyDescent="0.25">
      <c r="A71" s="118" t="s">
        <v>88</v>
      </c>
      <c r="B71" s="119">
        <v>468</v>
      </c>
      <c r="C71" s="120">
        <v>26098</v>
      </c>
      <c r="D71" s="120">
        <v>6</v>
      </c>
      <c r="E71" s="123">
        <v>409</v>
      </c>
    </row>
    <row r="72" spans="1:5" ht="15" x14ac:dyDescent="0.25">
      <c r="A72" s="118" t="s">
        <v>5</v>
      </c>
      <c r="B72" s="119">
        <v>4511</v>
      </c>
      <c r="C72" s="120">
        <v>126287</v>
      </c>
      <c r="D72" s="120">
        <v>56</v>
      </c>
      <c r="E72" s="123">
        <v>3255</v>
      </c>
    </row>
    <row r="73" spans="1:5" ht="15" x14ac:dyDescent="0.25">
      <c r="A73" s="118" t="s">
        <v>6</v>
      </c>
      <c r="B73" s="119">
        <v>868</v>
      </c>
      <c r="C73" s="120">
        <v>20871</v>
      </c>
      <c r="D73" s="120">
        <v>115</v>
      </c>
      <c r="E73" s="123">
        <v>5674</v>
      </c>
    </row>
    <row r="74" spans="1:5" ht="15" x14ac:dyDescent="0.25">
      <c r="A74" s="118" t="s">
        <v>68</v>
      </c>
      <c r="B74" s="119"/>
      <c r="C74" s="120"/>
      <c r="D74" s="120">
        <v>6</v>
      </c>
      <c r="E74" s="123">
        <v>93</v>
      </c>
    </row>
    <row r="75" spans="1:5" ht="15" x14ac:dyDescent="0.25">
      <c r="A75" s="121" t="s">
        <v>18</v>
      </c>
      <c r="B75" s="122">
        <f>SUM(B71:B74)</f>
        <v>5847</v>
      </c>
      <c r="C75" s="122">
        <f>SUM(C71:C74)</f>
        <v>173256</v>
      </c>
      <c r="D75" s="122">
        <f>SUM(D71:D74)</f>
        <v>183</v>
      </c>
      <c r="E75" s="128">
        <f>SUM(E71:E74)</f>
        <v>9431</v>
      </c>
    </row>
    <row r="76" spans="1:5" ht="15" x14ac:dyDescent="0.25">
      <c r="A76" s="135"/>
      <c r="B76" s="119"/>
      <c r="C76" s="119"/>
      <c r="D76" s="119"/>
      <c r="E76" s="119"/>
    </row>
    <row r="77" spans="1:5" ht="15" x14ac:dyDescent="0.25">
      <c r="A77" s="136" t="s">
        <v>18</v>
      </c>
      <c r="B77" s="128">
        <f>B9+B15+B21+B27+B33+B39+B45+B51+B57+B63+B69+B75</f>
        <v>68886</v>
      </c>
      <c r="C77" s="143">
        <f>C9+C15+C21+C27+C33+C39+C45+C51+C57+C63+C69+C75</f>
        <v>2066936</v>
      </c>
      <c r="D77" s="128">
        <f>D9+D15+D21+D27+D33+D39+D45+D51+D57+D63+D69+D75</f>
        <v>2399</v>
      </c>
      <c r="E77" s="143">
        <f>E9+E15+E21+E27+E33+E39+E45+E51+E57+E63+E69+E75</f>
        <v>128451</v>
      </c>
    </row>
    <row r="78" spans="1:5" ht="15" x14ac:dyDescent="0.25">
      <c r="A78" s="132"/>
      <c r="B78" s="111"/>
      <c r="C78" s="111"/>
      <c r="D78" s="111"/>
      <c r="E78" s="111"/>
    </row>
    <row r="79" spans="1:5" ht="14.25" x14ac:dyDescent="0.2">
      <c r="A79" s="131"/>
      <c r="B79" s="111"/>
      <c r="C79" s="111"/>
      <c r="D79" s="111"/>
      <c r="E79" s="111"/>
    </row>
    <row r="80" spans="1:5" ht="14.25" x14ac:dyDescent="0.2">
      <c r="A80" s="131"/>
      <c r="B80" s="111"/>
      <c r="C80" s="111"/>
      <c r="D80" s="111"/>
      <c r="E80" s="111"/>
    </row>
    <row r="81" spans="1:5" ht="14.25" x14ac:dyDescent="0.2">
      <c r="A81" s="130"/>
      <c r="B81" s="137" t="s">
        <v>54</v>
      </c>
      <c r="C81" s="111"/>
      <c r="D81" s="111"/>
      <c r="E81" s="111"/>
    </row>
    <row r="82" spans="1:5" ht="14.25" x14ac:dyDescent="0.2">
      <c r="A82" s="131"/>
      <c r="B82" s="111" t="s">
        <v>103</v>
      </c>
      <c r="C82" s="111"/>
      <c r="D82" s="111"/>
      <c r="E82" s="111"/>
    </row>
    <row r="83" spans="1:5" ht="14.25" x14ac:dyDescent="0.2">
      <c r="A83" s="131"/>
      <c r="B83" s="111" t="s">
        <v>104</v>
      </c>
      <c r="C83" s="111"/>
      <c r="D83" s="111"/>
      <c r="E83" s="111"/>
    </row>
    <row r="84" spans="1:5" ht="14.25" x14ac:dyDescent="0.2">
      <c r="A84" s="131"/>
      <c r="B84" s="111"/>
      <c r="C84" s="111"/>
      <c r="D84" s="111"/>
      <c r="E84" s="11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14" workbookViewId="0">
      <selection activeCell="K18" sqref="K18"/>
    </sheetView>
  </sheetViews>
  <sheetFormatPr defaultRowHeight="12.75" x14ac:dyDescent="0.2"/>
  <cols>
    <col min="1" max="1" width="13.7109375" customWidth="1"/>
    <col min="2" max="2" width="13" customWidth="1"/>
    <col min="3" max="3" width="8.42578125" customWidth="1"/>
    <col min="4" max="4" width="12.85546875" customWidth="1"/>
    <col min="5" max="5" width="7.5703125" customWidth="1"/>
  </cols>
  <sheetData>
    <row r="1" spans="1:6" ht="18" x14ac:dyDescent="0.25">
      <c r="A1" s="71" t="s">
        <v>0</v>
      </c>
      <c r="B1" s="73"/>
      <c r="C1" s="74"/>
      <c r="D1" s="73"/>
      <c r="E1" s="74"/>
      <c r="F1" s="72" t="s">
        <v>51</v>
      </c>
    </row>
    <row r="2" spans="1:6" x14ac:dyDescent="0.2">
      <c r="A2" s="2"/>
      <c r="B2" s="4"/>
      <c r="C2" s="5"/>
      <c r="D2" s="4"/>
      <c r="E2" s="5"/>
    </row>
    <row r="3" spans="1:6" x14ac:dyDescent="0.2">
      <c r="A3" s="14"/>
      <c r="B3" s="61" t="s">
        <v>1</v>
      </c>
      <c r="C3" s="62" t="s">
        <v>19</v>
      </c>
      <c r="D3" s="61" t="s">
        <v>2</v>
      </c>
      <c r="E3" s="63" t="s">
        <v>19</v>
      </c>
    </row>
    <row r="4" spans="1:6" x14ac:dyDescent="0.2">
      <c r="A4" s="21" t="s">
        <v>28</v>
      </c>
      <c r="B4" s="38"/>
      <c r="C4" s="47"/>
      <c r="D4" s="38"/>
      <c r="E4" s="39"/>
    </row>
    <row r="5" spans="1:6" x14ac:dyDescent="0.2">
      <c r="A5" s="22" t="s">
        <v>4</v>
      </c>
      <c r="B5" s="7">
        <v>6943</v>
      </c>
      <c r="C5" s="67">
        <v>153</v>
      </c>
      <c r="D5" s="55">
        <v>103</v>
      </c>
      <c r="E5" s="46">
        <v>2</v>
      </c>
    </row>
    <row r="6" spans="1:6" x14ac:dyDescent="0.2">
      <c r="A6" s="22" t="s">
        <v>5</v>
      </c>
      <c r="B6" s="7">
        <v>42283</v>
      </c>
      <c r="C6" s="67">
        <v>1818</v>
      </c>
      <c r="D6" s="55">
        <v>1827</v>
      </c>
      <c r="E6" s="46">
        <v>30</v>
      </c>
      <c r="F6" s="3" t="s">
        <v>53</v>
      </c>
    </row>
    <row r="7" spans="1:6" x14ac:dyDescent="0.2">
      <c r="A7" s="22" t="s">
        <v>6</v>
      </c>
      <c r="B7" s="7">
        <v>18771</v>
      </c>
      <c r="C7" s="67">
        <v>805</v>
      </c>
      <c r="D7" s="55">
        <v>903</v>
      </c>
      <c r="E7" s="46">
        <v>14</v>
      </c>
    </row>
    <row r="8" spans="1:6" x14ac:dyDescent="0.2">
      <c r="A8" s="23" t="s">
        <v>18</v>
      </c>
      <c r="B8" s="29">
        <f>B5+B6+B7</f>
        <v>67997</v>
      </c>
      <c r="C8" s="41">
        <f>C5+C6+C7</f>
        <v>2776</v>
      </c>
      <c r="D8" s="29">
        <f>D5+D6+D7</f>
        <v>2833</v>
      </c>
      <c r="E8" s="17">
        <f>E5+E6+E7</f>
        <v>46</v>
      </c>
    </row>
    <row r="9" spans="1:6" x14ac:dyDescent="0.2">
      <c r="A9" s="49" t="s">
        <v>29</v>
      </c>
      <c r="B9" s="35"/>
      <c r="C9" s="45"/>
      <c r="D9" s="35"/>
      <c r="E9" s="10"/>
    </row>
    <row r="10" spans="1:6" x14ac:dyDescent="0.2">
      <c r="A10" s="22" t="s">
        <v>4</v>
      </c>
      <c r="B10" s="35">
        <v>7344</v>
      </c>
      <c r="C10" s="45">
        <v>164</v>
      </c>
      <c r="D10" s="35">
        <v>300</v>
      </c>
      <c r="E10" s="9">
        <v>4</v>
      </c>
    </row>
    <row r="11" spans="1:6" x14ac:dyDescent="0.2">
      <c r="A11" s="22" t="s">
        <v>5</v>
      </c>
      <c r="B11" s="35">
        <v>43236</v>
      </c>
      <c r="C11" s="45">
        <v>1816</v>
      </c>
      <c r="D11" s="35">
        <v>1744</v>
      </c>
      <c r="E11" s="9">
        <v>28</v>
      </c>
    </row>
    <row r="12" spans="1:6" x14ac:dyDescent="0.2">
      <c r="A12" s="22" t="s">
        <v>6</v>
      </c>
      <c r="B12" s="35">
        <v>17285</v>
      </c>
      <c r="C12" s="45">
        <v>748</v>
      </c>
      <c r="D12" s="35">
        <v>958</v>
      </c>
      <c r="E12" s="9">
        <v>15</v>
      </c>
    </row>
    <row r="13" spans="1:6" x14ac:dyDescent="0.2">
      <c r="A13" s="23" t="s">
        <v>18</v>
      </c>
      <c r="B13" s="29">
        <f>B10+B11+B12</f>
        <v>67865</v>
      </c>
      <c r="C13" s="41">
        <f>C10+C11+C12</f>
        <v>2728</v>
      </c>
      <c r="D13" s="29">
        <f>D10+D11+D12</f>
        <v>3002</v>
      </c>
      <c r="E13" s="17">
        <f>E10+E11+E12</f>
        <v>47</v>
      </c>
    </row>
    <row r="14" spans="1:6" x14ac:dyDescent="0.2">
      <c r="A14" s="24" t="s">
        <v>30</v>
      </c>
      <c r="B14" s="35"/>
      <c r="C14" s="45"/>
      <c r="D14" s="35"/>
      <c r="E14" s="10"/>
    </row>
    <row r="15" spans="1:6" x14ac:dyDescent="0.2">
      <c r="A15" s="22" t="s">
        <v>4</v>
      </c>
      <c r="B15" s="35">
        <v>6621</v>
      </c>
      <c r="C15" s="45">
        <v>152</v>
      </c>
      <c r="D15" s="35">
        <v>368</v>
      </c>
      <c r="E15" s="9">
        <v>5</v>
      </c>
    </row>
    <row r="16" spans="1:6" x14ac:dyDescent="0.2">
      <c r="A16" s="22" t="s">
        <v>5</v>
      </c>
      <c r="B16" s="35">
        <v>41466</v>
      </c>
      <c r="C16" s="45">
        <v>1776</v>
      </c>
      <c r="D16" s="35">
        <v>2069</v>
      </c>
      <c r="E16" s="9">
        <v>33</v>
      </c>
    </row>
    <row r="17" spans="1:5" x14ac:dyDescent="0.2">
      <c r="A17" s="22" t="s">
        <v>6</v>
      </c>
      <c r="B17" s="35">
        <v>17522</v>
      </c>
      <c r="C17" s="45">
        <v>779</v>
      </c>
      <c r="D17" s="35">
        <v>938</v>
      </c>
      <c r="E17" s="9">
        <v>15</v>
      </c>
    </row>
    <row r="18" spans="1:5" x14ac:dyDescent="0.2">
      <c r="A18" s="23" t="s">
        <v>18</v>
      </c>
      <c r="B18" s="29">
        <f>B15+B16+B17</f>
        <v>65609</v>
      </c>
      <c r="C18" s="41">
        <f>C15+C16+C17</f>
        <v>2707</v>
      </c>
      <c r="D18" s="29">
        <f>D15+D16+D17</f>
        <v>3375</v>
      </c>
      <c r="E18" s="17">
        <f>E15+E16+E17</f>
        <v>53</v>
      </c>
    </row>
    <row r="19" spans="1:5" x14ac:dyDescent="0.2">
      <c r="A19" s="24" t="s">
        <v>31</v>
      </c>
      <c r="B19" s="35"/>
      <c r="C19" s="45"/>
      <c r="D19" s="35"/>
      <c r="E19" s="10"/>
    </row>
    <row r="20" spans="1:5" x14ac:dyDescent="0.2">
      <c r="A20" s="22" t="s">
        <v>4</v>
      </c>
      <c r="B20" s="7">
        <v>5836</v>
      </c>
      <c r="C20" s="67">
        <v>138</v>
      </c>
      <c r="D20" s="55">
        <v>178</v>
      </c>
      <c r="E20" s="46">
        <v>4</v>
      </c>
    </row>
    <row r="21" spans="1:5" x14ac:dyDescent="0.2">
      <c r="A21" s="22" t="s">
        <v>5</v>
      </c>
      <c r="B21" s="7">
        <v>41305</v>
      </c>
      <c r="C21" s="67">
        <v>1750</v>
      </c>
      <c r="D21" s="55">
        <v>1935</v>
      </c>
      <c r="E21" s="46">
        <v>30</v>
      </c>
    </row>
    <row r="22" spans="1:5" x14ac:dyDescent="0.2">
      <c r="A22" s="22" t="s">
        <v>6</v>
      </c>
      <c r="B22" s="7">
        <v>18024</v>
      </c>
      <c r="C22" s="67">
        <v>767</v>
      </c>
      <c r="D22" s="55">
        <v>791</v>
      </c>
      <c r="E22" s="46">
        <v>14</v>
      </c>
    </row>
    <row r="23" spans="1:5" x14ac:dyDescent="0.2">
      <c r="A23" s="22" t="s">
        <v>18</v>
      </c>
      <c r="B23" s="29">
        <f>B20+B21+B22</f>
        <v>65165</v>
      </c>
      <c r="C23" s="41">
        <f>C20+C21+C22</f>
        <v>2655</v>
      </c>
      <c r="D23" s="29">
        <f>D20+D21+D22</f>
        <v>2904</v>
      </c>
      <c r="E23" s="17">
        <f>E20+E21+E22</f>
        <v>48</v>
      </c>
    </row>
    <row r="24" spans="1:5" x14ac:dyDescent="0.2">
      <c r="A24" s="21" t="s">
        <v>32</v>
      </c>
      <c r="B24" s="38"/>
      <c r="C24" s="47"/>
      <c r="D24" s="38"/>
      <c r="E24" s="39"/>
    </row>
    <row r="25" spans="1:5" x14ac:dyDescent="0.2">
      <c r="A25" s="22" t="s">
        <v>4</v>
      </c>
      <c r="B25" s="7">
        <v>5692</v>
      </c>
      <c r="C25" s="67">
        <v>129</v>
      </c>
      <c r="D25" s="55">
        <v>150</v>
      </c>
      <c r="E25" s="46">
        <v>2</v>
      </c>
    </row>
    <row r="26" spans="1:5" x14ac:dyDescent="0.2">
      <c r="A26" s="22" t="s">
        <v>5</v>
      </c>
      <c r="B26" s="7">
        <v>40912</v>
      </c>
      <c r="C26" s="67">
        <v>1751</v>
      </c>
      <c r="D26" s="55">
        <v>2026</v>
      </c>
      <c r="E26" s="46">
        <v>32</v>
      </c>
    </row>
    <row r="27" spans="1:5" x14ac:dyDescent="0.2">
      <c r="A27" s="22" t="s">
        <v>6</v>
      </c>
      <c r="B27" s="7">
        <v>16716</v>
      </c>
      <c r="C27" s="67">
        <v>760</v>
      </c>
      <c r="D27" s="55">
        <v>728</v>
      </c>
      <c r="E27" s="46">
        <v>14</v>
      </c>
    </row>
    <row r="28" spans="1:5" x14ac:dyDescent="0.2">
      <c r="A28" s="23" t="s">
        <v>18</v>
      </c>
      <c r="B28" s="29">
        <f>B25+B26+B27</f>
        <v>63320</v>
      </c>
      <c r="C28" s="41">
        <f>C25+C26+C27</f>
        <v>2640</v>
      </c>
      <c r="D28" s="29">
        <f>D25+D26+D27</f>
        <v>2904</v>
      </c>
      <c r="E28" s="17">
        <f>E25+E26+E27</f>
        <v>48</v>
      </c>
    </row>
    <row r="29" spans="1:5" x14ac:dyDescent="0.2">
      <c r="A29" s="24" t="s">
        <v>33</v>
      </c>
      <c r="B29" s="55"/>
      <c r="C29" s="47"/>
      <c r="D29" s="38"/>
      <c r="E29" s="10"/>
    </row>
    <row r="30" spans="1:5" x14ac:dyDescent="0.2">
      <c r="A30" s="22" t="s">
        <v>4</v>
      </c>
      <c r="B30" s="7">
        <v>5487</v>
      </c>
      <c r="C30" s="45">
        <v>127</v>
      </c>
      <c r="D30" s="35">
        <v>150</v>
      </c>
      <c r="E30" s="9">
        <v>2</v>
      </c>
    </row>
    <row r="31" spans="1:5" x14ac:dyDescent="0.2">
      <c r="A31" s="22" t="s">
        <v>5</v>
      </c>
      <c r="B31" s="7">
        <v>39254</v>
      </c>
      <c r="C31" s="45">
        <v>1693</v>
      </c>
      <c r="D31" s="35">
        <v>1685</v>
      </c>
      <c r="E31" s="9">
        <v>27</v>
      </c>
    </row>
    <row r="32" spans="1:5" x14ac:dyDescent="0.2">
      <c r="A32" s="22" t="s">
        <v>6</v>
      </c>
      <c r="B32" s="7">
        <v>16838</v>
      </c>
      <c r="C32" s="45">
        <v>746</v>
      </c>
      <c r="D32" s="35">
        <v>738</v>
      </c>
      <c r="E32" s="9">
        <v>13</v>
      </c>
    </row>
    <row r="33" spans="1:5" x14ac:dyDescent="0.2">
      <c r="A33" s="22" t="s">
        <v>22</v>
      </c>
      <c r="B33" s="55">
        <v>0</v>
      </c>
      <c r="C33" s="45">
        <v>0</v>
      </c>
      <c r="D33" s="35">
        <v>0</v>
      </c>
      <c r="E33" s="9">
        <v>0</v>
      </c>
    </row>
    <row r="34" spans="1:5" x14ac:dyDescent="0.2">
      <c r="A34" s="22" t="s">
        <v>18</v>
      </c>
      <c r="B34" s="78">
        <f>SUM(B30:B33)</f>
        <v>61579</v>
      </c>
      <c r="C34" s="41">
        <f>SUM(C30:C33)</f>
        <v>2566</v>
      </c>
      <c r="D34" s="29">
        <f>SUM(D30:D33)</f>
        <v>2573</v>
      </c>
      <c r="E34" s="17">
        <f>SUM(E30:E33)</f>
        <v>42</v>
      </c>
    </row>
    <row r="35" spans="1:5" x14ac:dyDescent="0.2">
      <c r="A35" s="21" t="s">
        <v>34</v>
      </c>
      <c r="B35" s="38"/>
      <c r="C35" s="47"/>
      <c r="D35" s="38"/>
      <c r="E35" s="47"/>
    </row>
    <row r="36" spans="1:5" x14ac:dyDescent="0.2">
      <c r="A36" s="22" t="s">
        <v>4</v>
      </c>
      <c r="B36" s="35">
        <v>5655</v>
      </c>
      <c r="C36" s="45">
        <v>133</v>
      </c>
      <c r="D36" s="35">
        <v>223</v>
      </c>
      <c r="E36" s="46">
        <v>3</v>
      </c>
    </row>
    <row r="37" spans="1:5" x14ac:dyDescent="0.2">
      <c r="A37" s="22" t="s">
        <v>5</v>
      </c>
      <c r="B37" s="35">
        <v>40222</v>
      </c>
      <c r="C37" s="45">
        <v>1713</v>
      </c>
      <c r="D37" s="35">
        <v>2015</v>
      </c>
      <c r="E37" s="46">
        <v>34</v>
      </c>
    </row>
    <row r="38" spans="1:5" x14ac:dyDescent="0.2">
      <c r="A38" s="22" t="s">
        <v>6</v>
      </c>
      <c r="B38" s="35">
        <v>17277</v>
      </c>
      <c r="C38" s="45">
        <v>758</v>
      </c>
      <c r="D38" s="35">
        <v>706</v>
      </c>
      <c r="E38" s="46">
        <v>14</v>
      </c>
    </row>
    <row r="39" spans="1:5" x14ac:dyDescent="0.2">
      <c r="A39" s="23" t="s">
        <v>18</v>
      </c>
      <c r="B39" s="29">
        <f>SUM(B36:B38)</f>
        <v>63154</v>
      </c>
      <c r="C39" s="41">
        <f>SUM(C36:C38)</f>
        <v>2604</v>
      </c>
      <c r="D39" s="29">
        <f>SUM(D36:D38)</f>
        <v>2944</v>
      </c>
      <c r="E39" s="41">
        <f>SUM(E36:E38)</f>
        <v>51</v>
      </c>
    </row>
    <row r="40" spans="1:5" x14ac:dyDescent="0.2">
      <c r="A40" s="24" t="s">
        <v>35</v>
      </c>
      <c r="B40" s="35"/>
      <c r="C40" s="45"/>
      <c r="D40" s="35"/>
      <c r="E40" s="45"/>
    </row>
    <row r="41" spans="1:5" x14ac:dyDescent="0.2">
      <c r="A41" s="22" t="s">
        <v>4</v>
      </c>
      <c r="B41" s="55">
        <v>5807</v>
      </c>
      <c r="C41" s="67">
        <v>134</v>
      </c>
      <c r="D41" s="55">
        <v>150</v>
      </c>
      <c r="E41" s="46">
        <v>2</v>
      </c>
    </row>
    <row r="42" spans="1:5" x14ac:dyDescent="0.2">
      <c r="A42" s="22" t="s">
        <v>5</v>
      </c>
      <c r="B42" s="55">
        <v>42281</v>
      </c>
      <c r="C42" s="67">
        <v>1710</v>
      </c>
      <c r="D42" s="55">
        <v>1714</v>
      </c>
      <c r="E42" s="46">
        <v>30</v>
      </c>
    </row>
    <row r="43" spans="1:5" x14ac:dyDescent="0.2">
      <c r="A43" s="22" t="s">
        <v>6</v>
      </c>
      <c r="B43" s="55">
        <v>16779</v>
      </c>
      <c r="C43" s="67">
        <v>754</v>
      </c>
      <c r="D43" s="55">
        <v>764</v>
      </c>
      <c r="E43" s="46">
        <v>12</v>
      </c>
    </row>
    <row r="44" spans="1:5" x14ac:dyDescent="0.2">
      <c r="A44" s="22" t="s">
        <v>56</v>
      </c>
      <c r="B44" s="55">
        <v>0</v>
      </c>
      <c r="C44" s="67">
        <v>0</v>
      </c>
      <c r="D44" s="55">
        <v>6</v>
      </c>
      <c r="E44" s="46">
        <v>1</v>
      </c>
    </row>
    <row r="45" spans="1:5" x14ac:dyDescent="0.2">
      <c r="A45" s="22" t="s">
        <v>18</v>
      </c>
      <c r="B45" s="29">
        <f>SUM(B41:B44)</f>
        <v>64867</v>
      </c>
      <c r="C45" s="41">
        <f>SUM(C41:C44)</f>
        <v>2598</v>
      </c>
      <c r="D45" s="29">
        <f>SUM(D41:D44)</f>
        <v>2634</v>
      </c>
      <c r="E45" s="41">
        <f>SUM(E41:E44)</f>
        <v>45</v>
      </c>
    </row>
    <row r="46" spans="1:5" x14ac:dyDescent="0.2">
      <c r="A46" s="21" t="s">
        <v>36</v>
      </c>
      <c r="B46" s="38"/>
      <c r="C46" s="47"/>
      <c r="D46" s="38"/>
      <c r="E46" s="47"/>
    </row>
    <row r="47" spans="1:5" x14ac:dyDescent="0.2">
      <c r="A47" s="22" t="s">
        <v>4</v>
      </c>
      <c r="B47" s="7">
        <v>6617</v>
      </c>
      <c r="C47" s="67">
        <v>141</v>
      </c>
      <c r="D47" s="55">
        <v>202</v>
      </c>
      <c r="E47" s="80">
        <v>3</v>
      </c>
    </row>
    <row r="48" spans="1:5" x14ac:dyDescent="0.2">
      <c r="A48" s="22" t="s">
        <v>5</v>
      </c>
      <c r="B48" s="7">
        <v>43019</v>
      </c>
      <c r="C48" s="67">
        <v>1721</v>
      </c>
      <c r="D48" s="55">
        <v>2087</v>
      </c>
      <c r="E48" s="80">
        <v>35</v>
      </c>
    </row>
    <row r="49" spans="1:5" x14ac:dyDescent="0.2">
      <c r="A49" s="22" t="s">
        <v>6</v>
      </c>
      <c r="B49" s="7">
        <v>18697</v>
      </c>
      <c r="C49" s="67">
        <v>787</v>
      </c>
      <c r="D49" s="55">
        <v>635</v>
      </c>
      <c r="E49" s="80">
        <v>12</v>
      </c>
    </row>
    <row r="50" spans="1:5" x14ac:dyDescent="0.2">
      <c r="A50" s="23" t="s">
        <v>18</v>
      </c>
      <c r="B50" s="29">
        <f>SUM(B47:B49)</f>
        <v>68333</v>
      </c>
      <c r="C50" s="41">
        <f>SUM(C47:C49)</f>
        <v>2649</v>
      </c>
      <c r="D50" s="29">
        <f>SUM(D47:D49)</f>
        <v>2924</v>
      </c>
      <c r="E50" s="41">
        <f>SUM(E47:E49)</f>
        <v>50</v>
      </c>
    </row>
    <row r="51" spans="1:5" x14ac:dyDescent="0.2">
      <c r="A51" s="24" t="s">
        <v>37</v>
      </c>
      <c r="B51" s="35"/>
      <c r="C51" s="45"/>
      <c r="D51" s="35"/>
      <c r="E51" s="45"/>
    </row>
    <row r="52" spans="1:5" x14ac:dyDescent="0.2">
      <c r="A52" s="22" t="s">
        <v>4</v>
      </c>
      <c r="B52" s="55">
        <v>6225</v>
      </c>
      <c r="C52" s="67">
        <v>136</v>
      </c>
      <c r="D52" s="55">
        <v>287</v>
      </c>
      <c r="E52" s="46">
        <v>4</v>
      </c>
    </row>
    <row r="53" spans="1:5" x14ac:dyDescent="0.2">
      <c r="A53" s="22" t="s">
        <v>5</v>
      </c>
      <c r="B53" s="55">
        <v>41503</v>
      </c>
      <c r="C53" s="67">
        <v>1685</v>
      </c>
      <c r="D53" s="55">
        <v>2286</v>
      </c>
      <c r="E53" s="46">
        <v>39</v>
      </c>
    </row>
    <row r="54" spans="1:5" x14ac:dyDescent="0.2">
      <c r="A54" s="22" t="s">
        <v>6</v>
      </c>
      <c r="B54" s="55">
        <v>20297</v>
      </c>
      <c r="C54" s="67">
        <v>854</v>
      </c>
      <c r="D54" s="55">
        <v>763</v>
      </c>
      <c r="E54" s="46">
        <v>12</v>
      </c>
    </row>
    <row r="55" spans="1:5" x14ac:dyDescent="0.2">
      <c r="A55" s="22" t="s">
        <v>56</v>
      </c>
      <c r="B55" s="55"/>
      <c r="C55" s="67"/>
      <c r="D55" s="55">
        <v>61</v>
      </c>
      <c r="E55" s="46">
        <v>5</v>
      </c>
    </row>
    <row r="56" spans="1:5" x14ac:dyDescent="0.2">
      <c r="A56" s="22" t="s">
        <v>18</v>
      </c>
      <c r="B56" s="29">
        <f>SUM(B52:B55)</f>
        <v>68025</v>
      </c>
      <c r="C56" s="41">
        <f>SUM(C52:C55)</f>
        <v>2675</v>
      </c>
      <c r="D56" s="29">
        <f>SUM(D52:D55)</f>
        <v>3397</v>
      </c>
      <c r="E56" s="41">
        <f>SUM(E52:E55)</f>
        <v>60</v>
      </c>
    </row>
    <row r="57" spans="1:5" x14ac:dyDescent="0.2">
      <c r="A57" s="21" t="s">
        <v>38</v>
      </c>
      <c r="B57" s="38"/>
      <c r="C57" s="47"/>
      <c r="D57" s="38"/>
      <c r="E57" s="47"/>
    </row>
    <row r="58" spans="1:5" x14ac:dyDescent="0.2">
      <c r="A58" s="22" t="s">
        <v>4</v>
      </c>
      <c r="B58" s="55">
        <v>6364</v>
      </c>
      <c r="C58" s="67">
        <v>138</v>
      </c>
      <c r="D58" s="55">
        <v>287</v>
      </c>
      <c r="E58" s="46">
        <v>4</v>
      </c>
    </row>
    <row r="59" spans="1:5" x14ac:dyDescent="0.2">
      <c r="A59" s="22" t="s">
        <v>5</v>
      </c>
      <c r="B59" s="55">
        <v>45096</v>
      </c>
      <c r="C59" s="67">
        <v>1763</v>
      </c>
      <c r="D59" s="55">
        <v>2336</v>
      </c>
      <c r="E59" s="46">
        <v>38</v>
      </c>
    </row>
    <row r="60" spans="1:5" x14ac:dyDescent="0.2">
      <c r="A60" s="22" t="s">
        <v>6</v>
      </c>
      <c r="B60" s="55">
        <v>21298</v>
      </c>
      <c r="C60" s="67">
        <v>873</v>
      </c>
      <c r="D60" s="55">
        <v>892</v>
      </c>
      <c r="E60" s="46">
        <v>15</v>
      </c>
    </row>
    <row r="61" spans="1:5" x14ac:dyDescent="0.2">
      <c r="A61" s="23" t="s">
        <v>18</v>
      </c>
      <c r="B61" s="29">
        <f>SUM(B58:B60)</f>
        <v>72758</v>
      </c>
      <c r="C61" s="41">
        <f>SUM(C58:C60)</f>
        <v>2774</v>
      </c>
      <c r="D61" s="29">
        <f>SUM(D58:D60)</f>
        <v>3515</v>
      </c>
      <c r="E61" s="41">
        <f>SUM(E58:E60)</f>
        <v>57</v>
      </c>
    </row>
    <row r="62" spans="1:5" x14ac:dyDescent="0.2">
      <c r="A62" s="24" t="s">
        <v>39</v>
      </c>
      <c r="B62" s="35"/>
      <c r="C62" s="45"/>
      <c r="D62" s="35"/>
      <c r="E62" s="45"/>
    </row>
    <row r="63" spans="1:5" x14ac:dyDescent="0.2">
      <c r="A63" s="22" t="s">
        <v>4</v>
      </c>
      <c r="B63" s="7">
        <v>5948</v>
      </c>
      <c r="C63" s="67">
        <v>132</v>
      </c>
      <c r="D63" s="55">
        <v>437</v>
      </c>
      <c r="E63" s="46">
        <v>6</v>
      </c>
    </row>
    <row r="64" spans="1:5" x14ac:dyDescent="0.2">
      <c r="A64" s="22" t="s">
        <v>5</v>
      </c>
      <c r="B64" s="7">
        <v>43226</v>
      </c>
      <c r="C64" s="67">
        <v>1762</v>
      </c>
      <c r="D64" s="55">
        <v>2212</v>
      </c>
      <c r="E64" s="46">
        <v>37</v>
      </c>
    </row>
    <row r="65" spans="1:5" x14ac:dyDescent="0.2">
      <c r="A65" s="22" t="s">
        <v>6</v>
      </c>
      <c r="B65" s="7">
        <v>20937</v>
      </c>
      <c r="C65" s="67">
        <v>865</v>
      </c>
      <c r="D65" s="55">
        <v>688</v>
      </c>
      <c r="E65" s="46">
        <v>11</v>
      </c>
    </row>
    <row r="66" spans="1:5" x14ac:dyDescent="0.2">
      <c r="A66" s="22" t="s">
        <v>56</v>
      </c>
      <c r="B66" s="7"/>
      <c r="C66" s="67"/>
      <c r="D66" s="55">
        <v>6</v>
      </c>
      <c r="E66" s="46">
        <v>1</v>
      </c>
    </row>
    <row r="67" spans="1:5" x14ac:dyDescent="0.2">
      <c r="A67" s="23" t="s">
        <v>18</v>
      </c>
      <c r="B67" s="29">
        <f>SUM(B63:B66)</f>
        <v>70111</v>
      </c>
      <c r="C67" s="41">
        <f>SUM(C63:C66)</f>
        <v>2759</v>
      </c>
      <c r="D67" s="29">
        <f>SUM(D63:D66)</f>
        <v>3343</v>
      </c>
      <c r="E67" s="41">
        <f>SUM(E63:E66)</f>
        <v>55</v>
      </c>
    </row>
    <row r="68" spans="1:5" x14ac:dyDescent="0.2">
      <c r="A68" s="24"/>
      <c r="B68" s="35"/>
      <c r="C68" s="45"/>
      <c r="D68" s="35"/>
      <c r="E68" s="45"/>
    </row>
    <row r="69" spans="1:5" x14ac:dyDescent="0.2">
      <c r="A69" s="25" t="s">
        <v>21</v>
      </c>
      <c r="B69" s="29">
        <f>B8+B13+B18+B23+B28+B34+B39+B45+B50+B56+B61+B67</f>
        <v>798783</v>
      </c>
      <c r="C69" s="41">
        <f>C8+C13+C18+C23+C28+C34+C39+C45+C50+C56+C61+C67</f>
        <v>32131</v>
      </c>
      <c r="D69" s="29">
        <f>D8+D13+D18+D23+D28+D34+D39+D45+D50+D56+D61+D67</f>
        <v>36348</v>
      </c>
      <c r="E69" s="41">
        <f>E8+E13+E18+E23+E28+E34+E39+E45+E50+E56+E61+E67</f>
        <v>602</v>
      </c>
    </row>
    <row r="70" spans="1:5" x14ac:dyDescent="0.2">
      <c r="A70" s="2"/>
      <c r="B70" s="4"/>
      <c r="C70" s="5"/>
      <c r="D70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I23" sqref="I23"/>
    </sheetView>
  </sheetViews>
  <sheetFormatPr defaultRowHeight="12.75" x14ac:dyDescent="0.2"/>
  <cols>
    <col min="2" max="2" width="12.7109375" bestFit="1" customWidth="1"/>
    <col min="4" max="4" width="11.140625" bestFit="1" customWidth="1"/>
  </cols>
  <sheetData>
    <row r="1" spans="1:6" ht="18" x14ac:dyDescent="0.25">
      <c r="A1" s="71" t="s">
        <v>0</v>
      </c>
      <c r="B1" s="4"/>
      <c r="C1" s="5"/>
      <c r="D1" s="4"/>
      <c r="F1" s="72" t="s">
        <v>50</v>
      </c>
    </row>
    <row r="2" spans="1:6" x14ac:dyDescent="0.2">
      <c r="A2" s="2"/>
      <c r="B2" s="4"/>
      <c r="C2" s="5"/>
      <c r="D2" s="4"/>
    </row>
    <row r="3" spans="1:6" x14ac:dyDescent="0.2">
      <c r="A3" s="14"/>
      <c r="B3" s="64" t="s">
        <v>1</v>
      </c>
      <c r="C3" s="65" t="s">
        <v>19</v>
      </c>
      <c r="D3" s="64" t="s">
        <v>2</v>
      </c>
      <c r="E3" s="66" t="s">
        <v>19</v>
      </c>
      <c r="F3" s="3"/>
    </row>
    <row r="4" spans="1:6" x14ac:dyDescent="0.2">
      <c r="A4" s="21" t="s">
        <v>3</v>
      </c>
      <c r="B4" s="18"/>
      <c r="C4" s="19"/>
      <c r="D4" s="18"/>
      <c r="E4" s="20"/>
    </row>
    <row r="5" spans="1:6" x14ac:dyDescent="0.2">
      <c r="A5" s="22" t="s">
        <v>4</v>
      </c>
      <c r="B5" s="35">
        <v>7254</v>
      </c>
      <c r="C5" s="45">
        <v>159</v>
      </c>
      <c r="D5" s="35">
        <v>800</v>
      </c>
      <c r="E5" s="46">
        <v>9</v>
      </c>
    </row>
    <row r="6" spans="1:6" x14ac:dyDescent="0.2">
      <c r="A6" s="22" t="s">
        <v>5</v>
      </c>
      <c r="B6" s="35">
        <v>43781</v>
      </c>
      <c r="C6" s="45">
        <v>1861</v>
      </c>
      <c r="D6" s="35">
        <v>2576</v>
      </c>
      <c r="E6" s="46">
        <v>42</v>
      </c>
    </row>
    <row r="7" spans="1:6" x14ac:dyDescent="0.2">
      <c r="A7" s="22" t="s">
        <v>6</v>
      </c>
      <c r="B7" s="35">
        <v>14421</v>
      </c>
      <c r="C7" s="45">
        <v>682</v>
      </c>
      <c r="D7" s="35">
        <v>845</v>
      </c>
      <c r="E7" s="46">
        <v>14</v>
      </c>
    </row>
    <row r="8" spans="1:6" x14ac:dyDescent="0.2">
      <c r="A8" s="23" t="s">
        <v>18</v>
      </c>
      <c r="B8" s="11">
        <f>B5+B6+B7</f>
        <v>65456</v>
      </c>
      <c r="C8" s="12">
        <f>C5+C6+C7</f>
        <v>2702</v>
      </c>
      <c r="D8" s="11">
        <f>D5+D6+D7</f>
        <v>4221</v>
      </c>
      <c r="E8" s="13">
        <f>E5+E6+E7</f>
        <v>65</v>
      </c>
    </row>
    <row r="9" spans="1:6" x14ac:dyDescent="0.2">
      <c r="A9" s="24" t="s">
        <v>7</v>
      </c>
      <c r="B9" s="7"/>
      <c r="C9" s="8"/>
      <c r="D9" s="7"/>
      <c r="E9" s="9"/>
    </row>
    <row r="10" spans="1:6" x14ac:dyDescent="0.2">
      <c r="A10" s="22" t="s">
        <v>4</v>
      </c>
      <c r="B10" s="35">
        <v>6980</v>
      </c>
      <c r="C10" s="45">
        <v>166</v>
      </c>
      <c r="D10" s="35">
        <v>742</v>
      </c>
      <c r="E10" s="46">
        <v>10</v>
      </c>
    </row>
    <row r="11" spans="1:6" x14ac:dyDescent="0.2">
      <c r="A11" s="22" t="s">
        <v>5</v>
      </c>
      <c r="B11" s="35">
        <v>44210</v>
      </c>
      <c r="C11" s="45">
        <v>1878</v>
      </c>
      <c r="D11" s="35">
        <v>3069</v>
      </c>
      <c r="E11" s="46">
        <v>46</v>
      </c>
    </row>
    <row r="12" spans="1:6" x14ac:dyDescent="0.2">
      <c r="A12" s="22" t="s">
        <v>6</v>
      </c>
      <c r="B12" s="35">
        <v>13910</v>
      </c>
      <c r="C12" s="45">
        <v>657</v>
      </c>
      <c r="D12" s="35">
        <v>864</v>
      </c>
      <c r="E12" s="46">
        <v>14</v>
      </c>
    </row>
    <row r="13" spans="1:6" x14ac:dyDescent="0.2">
      <c r="A13" s="22" t="s">
        <v>18</v>
      </c>
      <c r="B13" s="7">
        <f>B10+B11+B12</f>
        <v>65100</v>
      </c>
      <c r="C13" s="8">
        <f>C10+C11+C12</f>
        <v>2701</v>
      </c>
      <c r="D13" s="7">
        <f>D10+D11+D12</f>
        <v>4675</v>
      </c>
      <c r="E13" s="10">
        <f>E10+E11+E12</f>
        <v>70</v>
      </c>
    </row>
    <row r="14" spans="1:6" x14ac:dyDescent="0.2">
      <c r="A14" s="21" t="s">
        <v>8</v>
      </c>
      <c r="B14" s="18"/>
      <c r="C14" s="19"/>
      <c r="D14" s="18"/>
      <c r="E14" s="20"/>
    </row>
    <row r="15" spans="1:6" x14ac:dyDescent="0.2">
      <c r="A15" s="22" t="s">
        <v>4</v>
      </c>
      <c r="B15" s="7">
        <v>6863</v>
      </c>
      <c r="C15" s="8">
        <v>162</v>
      </c>
      <c r="D15" s="7">
        <v>725</v>
      </c>
      <c r="E15" s="9">
        <v>10</v>
      </c>
    </row>
    <row r="16" spans="1:6" x14ac:dyDescent="0.2">
      <c r="A16" s="22" t="s">
        <v>5</v>
      </c>
      <c r="B16" s="7">
        <v>43006</v>
      </c>
      <c r="C16" s="8">
        <v>1824</v>
      </c>
      <c r="D16" s="7">
        <v>2070</v>
      </c>
      <c r="E16" s="9">
        <v>35</v>
      </c>
    </row>
    <row r="17" spans="1:5" x14ac:dyDescent="0.2">
      <c r="A17" s="22" t="s">
        <v>6</v>
      </c>
      <c r="B17" s="7">
        <v>14160</v>
      </c>
      <c r="C17" s="8">
        <v>650</v>
      </c>
      <c r="D17" s="7">
        <v>774</v>
      </c>
      <c r="E17" s="9">
        <v>12</v>
      </c>
    </row>
    <row r="18" spans="1:5" x14ac:dyDescent="0.2">
      <c r="A18" s="23" t="s">
        <v>18</v>
      </c>
      <c r="B18" s="11">
        <f>B15+B16+B17</f>
        <v>64029</v>
      </c>
      <c r="C18" s="12">
        <f>C15+C16+C17</f>
        <v>2636</v>
      </c>
      <c r="D18" s="11">
        <f>D15+D16+D17</f>
        <v>3569</v>
      </c>
      <c r="E18" s="13">
        <f>E15+E16+E17</f>
        <v>57</v>
      </c>
    </row>
    <row r="19" spans="1:5" x14ac:dyDescent="0.2">
      <c r="A19" s="24" t="s">
        <v>9</v>
      </c>
      <c r="B19" s="7"/>
      <c r="C19" s="8"/>
      <c r="D19" s="7"/>
      <c r="E19" s="9"/>
    </row>
    <row r="20" spans="1:5" x14ac:dyDescent="0.2">
      <c r="A20" s="22" t="s">
        <v>4</v>
      </c>
      <c r="B20" s="35">
        <v>6798</v>
      </c>
      <c r="C20" s="45">
        <v>155</v>
      </c>
      <c r="D20" s="35">
        <v>356</v>
      </c>
      <c r="E20" s="46">
        <v>7</v>
      </c>
    </row>
    <row r="21" spans="1:5" x14ac:dyDescent="0.2">
      <c r="A21" s="22" t="s">
        <v>5</v>
      </c>
      <c r="B21" s="35">
        <v>42655</v>
      </c>
      <c r="C21" s="45">
        <v>1809</v>
      </c>
      <c r="D21" s="35">
        <v>2143</v>
      </c>
      <c r="E21" s="46">
        <v>34</v>
      </c>
    </row>
    <row r="22" spans="1:5" x14ac:dyDescent="0.2">
      <c r="A22" s="22" t="s">
        <v>6</v>
      </c>
      <c r="B22" s="35">
        <v>16015</v>
      </c>
      <c r="C22" s="45">
        <v>703</v>
      </c>
      <c r="D22" s="35">
        <v>827</v>
      </c>
      <c r="E22" s="46">
        <v>15</v>
      </c>
    </row>
    <row r="23" spans="1:5" x14ac:dyDescent="0.2">
      <c r="A23" s="22" t="s">
        <v>18</v>
      </c>
      <c r="B23" s="7">
        <f>B20+B21+B22</f>
        <v>65468</v>
      </c>
      <c r="C23" s="8">
        <f>C20+C21+C22</f>
        <v>2667</v>
      </c>
      <c r="D23" s="7">
        <f>D20+D21+D22</f>
        <v>3326</v>
      </c>
      <c r="E23" s="10">
        <f>E20+E21+E22</f>
        <v>56</v>
      </c>
    </row>
    <row r="24" spans="1:5" x14ac:dyDescent="0.2">
      <c r="A24" s="21" t="s">
        <v>10</v>
      </c>
      <c r="B24" s="18"/>
      <c r="C24" s="19"/>
      <c r="D24" s="18"/>
      <c r="E24" s="20"/>
    </row>
    <row r="25" spans="1:5" x14ac:dyDescent="0.2">
      <c r="A25" s="22" t="s">
        <v>4</v>
      </c>
      <c r="B25" s="35">
        <v>6666</v>
      </c>
      <c r="C25" s="45">
        <v>163</v>
      </c>
      <c r="D25" s="35">
        <v>253</v>
      </c>
      <c r="E25" s="46">
        <v>4</v>
      </c>
    </row>
    <row r="26" spans="1:5" x14ac:dyDescent="0.2">
      <c r="A26" s="22" t="s">
        <v>5</v>
      </c>
      <c r="B26" s="35">
        <v>44915</v>
      </c>
      <c r="C26" s="45">
        <v>1846</v>
      </c>
      <c r="D26" s="35">
        <v>1859</v>
      </c>
      <c r="E26" s="46">
        <v>29</v>
      </c>
    </row>
    <row r="27" spans="1:5" x14ac:dyDescent="0.2">
      <c r="A27" s="22" t="s">
        <v>6</v>
      </c>
      <c r="B27" s="35">
        <v>17588</v>
      </c>
      <c r="C27" s="45">
        <v>753</v>
      </c>
      <c r="D27" s="35">
        <v>568</v>
      </c>
      <c r="E27" s="46">
        <v>9</v>
      </c>
    </row>
    <row r="28" spans="1:5" x14ac:dyDescent="0.2">
      <c r="A28" s="23" t="s">
        <v>18</v>
      </c>
      <c r="B28" s="11">
        <f>B25+B26+B27</f>
        <v>69169</v>
      </c>
      <c r="C28" s="12">
        <f>C25+C26+C27</f>
        <v>2762</v>
      </c>
      <c r="D28" s="11">
        <f>D25+D26+D27</f>
        <v>2680</v>
      </c>
      <c r="E28" s="13">
        <f>E25+E26+E27</f>
        <v>42</v>
      </c>
    </row>
    <row r="29" spans="1:5" x14ac:dyDescent="0.2">
      <c r="A29" s="21" t="s">
        <v>11</v>
      </c>
      <c r="B29" s="18"/>
      <c r="C29" s="19"/>
      <c r="D29" s="18"/>
      <c r="E29" s="20"/>
    </row>
    <row r="30" spans="1:5" x14ac:dyDescent="0.2">
      <c r="A30" s="22" t="s">
        <v>4</v>
      </c>
      <c r="B30" s="7">
        <v>7439</v>
      </c>
      <c r="C30" s="8">
        <v>161</v>
      </c>
      <c r="D30" s="7">
        <v>150</v>
      </c>
      <c r="E30" s="9">
        <v>2</v>
      </c>
    </row>
    <row r="31" spans="1:5" x14ac:dyDescent="0.2">
      <c r="A31" s="22" t="s">
        <v>5</v>
      </c>
      <c r="B31" s="7">
        <v>42497</v>
      </c>
      <c r="C31" s="8">
        <v>1806</v>
      </c>
      <c r="D31" s="7">
        <v>1868</v>
      </c>
      <c r="E31" s="9">
        <v>29</v>
      </c>
    </row>
    <row r="32" spans="1:5" x14ac:dyDescent="0.2">
      <c r="A32" s="22" t="s">
        <v>6</v>
      </c>
      <c r="B32" s="7">
        <v>17981</v>
      </c>
      <c r="C32" s="8">
        <v>754</v>
      </c>
      <c r="D32" s="7">
        <v>831</v>
      </c>
      <c r="E32" s="9">
        <v>13</v>
      </c>
    </row>
    <row r="33" spans="1:5" x14ac:dyDescent="0.2">
      <c r="A33" s="23" t="s">
        <v>18</v>
      </c>
      <c r="B33" s="11">
        <f>B30+B31+B32</f>
        <v>67917</v>
      </c>
      <c r="C33" s="12">
        <f>C30+C31+C32</f>
        <v>2721</v>
      </c>
      <c r="D33" s="11">
        <f>D30+D31+D32</f>
        <v>2849</v>
      </c>
      <c r="E33" s="13">
        <f>E30+E31+E32</f>
        <v>44</v>
      </c>
    </row>
    <row r="34" spans="1:5" x14ac:dyDescent="0.2">
      <c r="A34" s="24" t="s">
        <v>12</v>
      </c>
      <c r="B34" s="7"/>
      <c r="C34" s="8"/>
      <c r="D34" s="7"/>
      <c r="E34" s="9"/>
    </row>
    <row r="35" spans="1:5" x14ac:dyDescent="0.2">
      <c r="A35" s="22" t="s">
        <v>4</v>
      </c>
      <c r="B35" s="7">
        <v>6943</v>
      </c>
      <c r="C35" s="8">
        <v>153</v>
      </c>
      <c r="D35" s="7">
        <v>103</v>
      </c>
      <c r="E35" s="9">
        <v>2</v>
      </c>
    </row>
    <row r="36" spans="1:5" x14ac:dyDescent="0.2">
      <c r="A36" s="22" t="s">
        <v>5</v>
      </c>
      <c r="B36" s="7">
        <v>42283</v>
      </c>
      <c r="C36" s="8">
        <v>1818</v>
      </c>
      <c r="D36" s="7">
        <v>1827</v>
      </c>
      <c r="E36" s="9">
        <v>30</v>
      </c>
    </row>
    <row r="37" spans="1:5" x14ac:dyDescent="0.2">
      <c r="A37" s="22" t="s">
        <v>6</v>
      </c>
      <c r="B37" s="7">
        <v>18771</v>
      </c>
      <c r="C37" s="8">
        <v>805</v>
      </c>
      <c r="D37" s="7">
        <v>903</v>
      </c>
      <c r="E37" s="9">
        <v>14</v>
      </c>
    </row>
    <row r="38" spans="1:5" x14ac:dyDescent="0.2">
      <c r="A38" s="22" t="s">
        <v>18</v>
      </c>
      <c r="B38" s="7">
        <f>B35+B36+B37</f>
        <v>67997</v>
      </c>
      <c r="C38" s="8">
        <f>C35+C36+C37</f>
        <v>2776</v>
      </c>
      <c r="D38" s="7">
        <f>D35+D36+D37</f>
        <v>2833</v>
      </c>
      <c r="E38" s="10">
        <f>E35+E36+E37</f>
        <v>46</v>
      </c>
    </row>
    <row r="39" spans="1:5" x14ac:dyDescent="0.2">
      <c r="A39" s="21" t="s">
        <v>13</v>
      </c>
      <c r="B39" s="18"/>
      <c r="C39" s="19"/>
      <c r="D39" s="18"/>
      <c r="E39" s="20"/>
    </row>
    <row r="40" spans="1:5" x14ac:dyDescent="0.2">
      <c r="A40" s="22" t="s">
        <v>4</v>
      </c>
      <c r="B40" s="35">
        <v>7344</v>
      </c>
      <c r="C40" s="45">
        <v>164</v>
      </c>
      <c r="D40" s="35">
        <v>300</v>
      </c>
      <c r="E40" s="9">
        <v>4</v>
      </c>
    </row>
    <row r="41" spans="1:5" x14ac:dyDescent="0.2">
      <c r="A41" s="22" t="s">
        <v>5</v>
      </c>
      <c r="B41" s="35">
        <v>43236</v>
      </c>
      <c r="C41" s="45">
        <v>1816</v>
      </c>
      <c r="D41" s="35">
        <v>1744</v>
      </c>
      <c r="E41" s="9">
        <v>28</v>
      </c>
    </row>
    <row r="42" spans="1:5" x14ac:dyDescent="0.2">
      <c r="A42" s="22" t="s">
        <v>6</v>
      </c>
      <c r="B42" s="35">
        <v>17285</v>
      </c>
      <c r="C42" s="45">
        <v>748</v>
      </c>
      <c r="D42" s="35">
        <v>958</v>
      </c>
      <c r="E42" s="9">
        <v>15</v>
      </c>
    </row>
    <row r="43" spans="1:5" x14ac:dyDescent="0.2">
      <c r="A43" s="23" t="s">
        <v>18</v>
      </c>
      <c r="B43" s="36">
        <f>B40+B41+B42</f>
        <v>67865</v>
      </c>
      <c r="C43" s="48">
        <f>C40+C41+C42</f>
        <v>2728</v>
      </c>
      <c r="D43" s="36">
        <f>D40+D41+D42</f>
        <v>3002</v>
      </c>
      <c r="E43" s="13">
        <f>E40+E41+E42</f>
        <v>47</v>
      </c>
    </row>
    <row r="44" spans="1:5" x14ac:dyDescent="0.2">
      <c r="A44" s="24" t="s">
        <v>14</v>
      </c>
      <c r="B44" s="7"/>
      <c r="C44" s="69"/>
      <c r="D44" s="59"/>
      <c r="E44" s="53"/>
    </row>
    <row r="45" spans="1:5" x14ac:dyDescent="0.2">
      <c r="A45" s="22" t="s">
        <v>4</v>
      </c>
      <c r="B45" s="35">
        <v>6621</v>
      </c>
      <c r="C45" s="45">
        <v>152</v>
      </c>
      <c r="D45" s="35">
        <v>368</v>
      </c>
      <c r="E45" s="9">
        <v>5</v>
      </c>
    </row>
    <row r="46" spans="1:5" x14ac:dyDescent="0.2">
      <c r="A46" s="22" t="s">
        <v>5</v>
      </c>
      <c r="B46" s="35">
        <v>41466</v>
      </c>
      <c r="C46" s="45">
        <v>1776</v>
      </c>
      <c r="D46" s="35">
        <v>2069</v>
      </c>
      <c r="E46" s="9">
        <v>33</v>
      </c>
    </row>
    <row r="47" spans="1:5" x14ac:dyDescent="0.2">
      <c r="A47" s="22" t="s">
        <v>6</v>
      </c>
      <c r="B47" s="35">
        <v>17522</v>
      </c>
      <c r="C47" s="45">
        <v>779</v>
      </c>
      <c r="D47" s="35">
        <v>938</v>
      </c>
      <c r="E47" s="9">
        <v>15</v>
      </c>
    </row>
    <row r="48" spans="1:5" x14ac:dyDescent="0.2">
      <c r="A48" s="22" t="s">
        <v>18</v>
      </c>
      <c r="B48" s="36">
        <f>B45+B46+B47</f>
        <v>65609</v>
      </c>
      <c r="C48" s="48">
        <f>C45+C46+C47</f>
        <v>2707</v>
      </c>
      <c r="D48" s="36">
        <f>D45+D46+D47</f>
        <v>3375</v>
      </c>
      <c r="E48" s="13">
        <f>E45+E46+E47</f>
        <v>53</v>
      </c>
    </row>
    <row r="49" spans="1:5" x14ac:dyDescent="0.2">
      <c r="A49" s="21" t="s">
        <v>15</v>
      </c>
      <c r="B49" s="18"/>
      <c r="C49" s="69"/>
      <c r="D49" s="59"/>
      <c r="E49" s="53"/>
    </row>
    <row r="50" spans="1:5" x14ac:dyDescent="0.2">
      <c r="A50" s="22" t="s">
        <v>4</v>
      </c>
      <c r="B50" s="7">
        <v>5836</v>
      </c>
      <c r="C50" s="67">
        <v>138</v>
      </c>
      <c r="D50" s="55">
        <v>178</v>
      </c>
      <c r="E50" s="46">
        <v>4</v>
      </c>
    </row>
    <row r="51" spans="1:5" x14ac:dyDescent="0.2">
      <c r="A51" s="22" t="s">
        <v>5</v>
      </c>
      <c r="B51" s="7">
        <v>41305</v>
      </c>
      <c r="C51" s="67">
        <v>1750</v>
      </c>
      <c r="D51" s="55">
        <v>1935</v>
      </c>
      <c r="E51" s="46">
        <v>30</v>
      </c>
    </row>
    <row r="52" spans="1:5" x14ac:dyDescent="0.2">
      <c r="A52" s="22" t="s">
        <v>6</v>
      </c>
      <c r="B52" s="7">
        <v>18024</v>
      </c>
      <c r="C52" s="67">
        <v>767</v>
      </c>
      <c r="D52" s="55">
        <v>791</v>
      </c>
      <c r="E52" s="46">
        <v>14</v>
      </c>
    </row>
    <row r="53" spans="1:5" x14ac:dyDescent="0.2">
      <c r="A53" s="23" t="s">
        <v>18</v>
      </c>
      <c r="B53" s="11">
        <f>B50+B51+B52</f>
        <v>65165</v>
      </c>
      <c r="C53" s="68">
        <f>C50+C51+C52</f>
        <v>2655</v>
      </c>
      <c r="D53" s="60">
        <f>D50+D51+D52</f>
        <v>2904</v>
      </c>
      <c r="E53" s="48">
        <f>E50+E51+E52</f>
        <v>48</v>
      </c>
    </row>
    <row r="54" spans="1:5" x14ac:dyDescent="0.2">
      <c r="A54" s="24" t="s">
        <v>16</v>
      </c>
      <c r="B54" s="7"/>
      <c r="C54" s="8"/>
      <c r="D54" s="7"/>
      <c r="E54" s="9"/>
    </row>
    <row r="55" spans="1:5" x14ac:dyDescent="0.2">
      <c r="A55" s="22" t="s">
        <v>4</v>
      </c>
      <c r="B55" s="7">
        <v>5692</v>
      </c>
      <c r="C55" s="8">
        <v>129</v>
      </c>
      <c r="D55" s="7">
        <v>150</v>
      </c>
      <c r="E55" s="9">
        <v>2</v>
      </c>
    </row>
    <row r="56" spans="1:5" x14ac:dyDescent="0.2">
      <c r="A56" s="22" t="s">
        <v>5</v>
      </c>
      <c r="B56" s="7">
        <v>40912</v>
      </c>
      <c r="C56" s="8">
        <v>1751</v>
      </c>
      <c r="D56" s="7">
        <v>2026</v>
      </c>
      <c r="E56" s="9">
        <v>32</v>
      </c>
    </row>
    <row r="57" spans="1:5" x14ac:dyDescent="0.2">
      <c r="A57" s="22" t="s">
        <v>6</v>
      </c>
      <c r="B57" s="7">
        <v>16716</v>
      </c>
      <c r="C57" s="8">
        <v>760</v>
      </c>
      <c r="D57" s="7">
        <v>728</v>
      </c>
      <c r="E57" s="9">
        <v>14</v>
      </c>
    </row>
    <row r="58" spans="1:5" x14ac:dyDescent="0.2">
      <c r="A58" s="22" t="s">
        <v>18</v>
      </c>
      <c r="B58" s="7">
        <f>B55+B56+B57</f>
        <v>63320</v>
      </c>
      <c r="C58" s="8">
        <f>C55+C56+C57</f>
        <v>2640</v>
      </c>
      <c r="D58" s="7">
        <f>D55+D56+D57</f>
        <v>2904</v>
      </c>
      <c r="E58" s="10">
        <f>E55+E56+E57</f>
        <v>48</v>
      </c>
    </row>
    <row r="59" spans="1:5" x14ac:dyDescent="0.2">
      <c r="A59" s="21" t="s">
        <v>17</v>
      </c>
      <c r="B59" s="18"/>
      <c r="C59" s="19"/>
      <c r="D59" s="18"/>
      <c r="E59" s="20"/>
    </row>
    <row r="60" spans="1:5" x14ac:dyDescent="0.2">
      <c r="A60" s="22" t="s">
        <v>4</v>
      </c>
      <c r="B60" s="7">
        <v>5487</v>
      </c>
      <c r="C60" s="8">
        <v>127</v>
      </c>
      <c r="D60" s="7">
        <v>150</v>
      </c>
      <c r="E60" s="9">
        <v>2</v>
      </c>
    </row>
    <row r="61" spans="1:5" x14ac:dyDescent="0.2">
      <c r="A61" s="22" t="s">
        <v>5</v>
      </c>
      <c r="B61" s="7">
        <v>39254</v>
      </c>
      <c r="C61" s="8">
        <v>1693</v>
      </c>
      <c r="D61" s="7">
        <v>1685</v>
      </c>
      <c r="E61" s="9">
        <v>27</v>
      </c>
    </row>
    <row r="62" spans="1:5" x14ac:dyDescent="0.2">
      <c r="A62" s="22" t="s">
        <v>6</v>
      </c>
      <c r="B62" s="7">
        <v>16838</v>
      </c>
      <c r="C62" s="8">
        <v>746</v>
      </c>
      <c r="D62" s="7">
        <v>738</v>
      </c>
      <c r="E62" s="9">
        <v>13</v>
      </c>
    </row>
    <row r="63" spans="1:5" x14ac:dyDescent="0.2">
      <c r="A63" s="22" t="s">
        <v>22</v>
      </c>
      <c r="B63" s="7">
        <v>0</v>
      </c>
      <c r="C63" s="8">
        <v>0</v>
      </c>
      <c r="D63" s="7">
        <v>0</v>
      </c>
      <c r="E63" s="9">
        <v>0</v>
      </c>
    </row>
    <row r="64" spans="1:5" x14ac:dyDescent="0.2">
      <c r="A64" s="23" t="s">
        <v>18</v>
      </c>
      <c r="B64" s="11">
        <f>B60+B61+B62</f>
        <v>61579</v>
      </c>
      <c r="C64" s="12">
        <f>C60+C61+C62</f>
        <v>2566</v>
      </c>
      <c r="D64" s="11">
        <f>D60+D61+D62+D63</f>
        <v>2573</v>
      </c>
      <c r="E64" s="13">
        <f>E60+E61+E62+E63</f>
        <v>42</v>
      </c>
    </row>
    <row r="65" spans="1:5" x14ac:dyDescent="0.2">
      <c r="A65" s="6"/>
      <c r="B65" s="7"/>
      <c r="C65" s="8"/>
      <c r="D65" s="7"/>
      <c r="E65" s="9"/>
    </row>
    <row r="66" spans="1:5" x14ac:dyDescent="0.2">
      <c r="A66" s="25" t="s">
        <v>18</v>
      </c>
      <c r="B66" s="15">
        <f>B8+B13+B18+B23+B28+B33+B38+B43+B48+B53+B58+B64</f>
        <v>788674</v>
      </c>
      <c r="C66" s="16">
        <f>C8+C13+C18+C23+C28+C33+C38+C43+C48+C53+C58+C64</f>
        <v>32261</v>
      </c>
      <c r="D66" s="15">
        <f>D8+D13+D18+D23+D28+D33+D38+D43+D48+D53+D58+D64</f>
        <v>38911</v>
      </c>
      <c r="E66" s="17">
        <f>E8+E13+E18+E23+E28+E33+E38+E43+E48+E53+E58+E64</f>
        <v>618</v>
      </c>
    </row>
    <row r="67" spans="1:5" x14ac:dyDescent="0.2">
      <c r="A67" s="2"/>
      <c r="B67" s="4"/>
      <c r="C67" s="5"/>
      <c r="D67" s="4"/>
    </row>
    <row r="69" spans="1:5" x14ac:dyDescent="0.2">
      <c r="A69" s="70" t="s">
        <v>54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17" workbookViewId="0">
      <selection activeCell="G61" sqref="G61"/>
    </sheetView>
  </sheetViews>
  <sheetFormatPr defaultRowHeight="12.75" x14ac:dyDescent="0.2"/>
  <cols>
    <col min="1" max="1" width="13.7109375" customWidth="1"/>
    <col min="2" max="2" width="13" customWidth="1"/>
    <col min="3" max="3" width="8.42578125" customWidth="1"/>
    <col min="4" max="4" width="12.85546875" customWidth="1"/>
    <col min="5" max="5" width="7.5703125" customWidth="1"/>
  </cols>
  <sheetData>
    <row r="1" spans="1:6" ht="20.25" x14ac:dyDescent="0.3">
      <c r="A1" s="1" t="s">
        <v>0</v>
      </c>
      <c r="B1" s="4"/>
      <c r="C1" s="5"/>
      <c r="D1" s="4"/>
      <c r="E1" s="5"/>
      <c r="F1" s="3" t="s">
        <v>48</v>
      </c>
    </row>
    <row r="2" spans="1:6" x14ac:dyDescent="0.2">
      <c r="A2" s="2"/>
      <c r="B2" s="4"/>
      <c r="C2" s="5"/>
      <c r="D2" s="4"/>
      <c r="E2" s="5"/>
    </row>
    <row r="3" spans="1:6" x14ac:dyDescent="0.2">
      <c r="A3" s="14"/>
      <c r="B3" s="43" t="s">
        <v>1</v>
      </c>
      <c r="C3" s="44" t="s">
        <v>19</v>
      </c>
      <c r="D3" s="43" t="s">
        <v>2</v>
      </c>
      <c r="E3" s="42" t="s">
        <v>19</v>
      </c>
      <c r="F3" s="3"/>
    </row>
    <row r="4" spans="1:6" x14ac:dyDescent="0.2">
      <c r="A4" s="21" t="s">
        <v>28</v>
      </c>
      <c r="B4" s="38"/>
      <c r="C4" s="47"/>
      <c r="D4" s="38"/>
      <c r="E4" s="39"/>
    </row>
    <row r="5" spans="1:6" x14ac:dyDescent="0.2">
      <c r="A5" s="22" t="s">
        <v>4</v>
      </c>
      <c r="B5" s="35">
        <v>9099</v>
      </c>
      <c r="C5" s="45">
        <v>183</v>
      </c>
      <c r="D5" s="35">
        <v>841</v>
      </c>
      <c r="E5" s="9">
        <v>10</v>
      </c>
    </row>
    <row r="6" spans="1:6" x14ac:dyDescent="0.2">
      <c r="A6" s="22" t="s">
        <v>5</v>
      </c>
      <c r="B6" s="35">
        <v>50585</v>
      </c>
      <c r="C6" s="45">
        <v>2175</v>
      </c>
      <c r="D6" s="35">
        <v>2704</v>
      </c>
      <c r="E6" s="9">
        <v>42</v>
      </c>
    </row>
    <row r="7" spans="1:6" x14ac:dyDescent="0.2">
      <c r="A7" s="22" t="s">
        <v>6</v>
      </c>
      <c r="B7" s="35">
        <v>13984</v>
      </c>
      <c r="C7" s="45">
        <v>678</v>
      </c>
      <c r="D7" s="35">
        <v>1065</v>
      </c>
      <c r="E7" s="9">
        <v>18</v>
      </c>
    </row>
    <row r="8" spans="1:6" x14ac:dyDescent="0.2">
      <c r="A8" s="23" t="s">
        <v>18</v>
      </c>
      <c r="B8" s="36">
        <f>B5+B6+B7</f>
        <v>73668</v>
      </c>
      <c r="C8" s="48">
        <f>C5+C6+C7</f>
        <v>3036</v>
      </c>
      <c r="D8" s="36">
        <f>D5+D6+D7</f>
        <v>4610</v>
      </c>
      <c r="E8" s="13">
        <f>E5+E6+E7</f>
        <v>70</v>
      </c>
    </row>
    <row r="9" spans="1:6" x14ac:dyDescent="0.2">
      <c r="A9" s="49" t="s">
        <v>29</v>
      </c>
      <c r="B9" s="35"/>
      <c r="C9" s="45"/>
      <c r="D9" s="35"/>
      <c r="E9" s="10"/>
    </row>
    <row r="10" spans="1:6" x14ac:dyDescent="0.2">
      <c r="A10" s="22" t="s">
        <v>4</v>
      </c>
      <c r="B10" s="35">
        <v>7967</v>
      </c>
      <c r="C10" s="45">
        <v>170</v>
      </c>
      <c r="D10" s="35">
        <v>973</v>
      </c>
      <c r="E10" s="9">
        <v>12</v>
      </c>
    </row>
    <row r="11" spans="1:6" x14ac:dyDescent="0.2">
      <c r="A11" s="22" t="s">
        <v>5</v>
      </c>
      <c r="B11" s="35">
        <v>50943</v>
      </c>
      <c r="C11" s="45">
        <v>2091</v>
      </c>
      <c r="D11" s="35">
        <v>2290</v>
      </c>
      <c r="E11" s="9">
        <v>37</v>
      </c>
    </row>
    <row r="12" spans="1:6" x14ac:dyDescent="0.2">
      <c r="A12" s="22" t="s">
        <v>6</v>
      </c>
      <c r="B12" s="35">
        <v>13539</v>
      </c>
      <c r="C12" s="45">
        <v>669</v>
      </c>
      <c r="D12" s="35">
        <v>909</v>
      </c>
      <c r="E12" s="9">
        <v>15</v>
      </c>
    </row>
    <row r="13" spans="1:6" x14ac:dyDescent="0.2">
      <c r="A13" s="23" t="s">
        <v>18</v>
      </c>
      <c r="B13" s="36">
        <f>B10+B11+B12</f>
        <v>72449</v>
      </c>
      <c r="C13" s="48">
        <f>C10+C11+C12</f>
        <v>2930</v>
      </c>
      <c r="D13" s="36">
        <f>D10+D11+D12</f>
        <v>4172</v>
      </c>
      <c r="E13" s="13">
        <f>E10+E11+E12</f>
        <v>64</v>
      </c>
    </row>
    <row r="14" spans="1:6" x14ac:dyDescent="0.2">
      <c r="A14" s="24" t="s">
        <v>30</v>
      </c>
      <c r="B14" s="35"/>
      <c r="C14" s="45"/>
      <c r="D14" s="35"/>
      <c r="E14" s="10"/>
    </row>
    <row r="15" spans="1:6" x14ac:dyDescent="0.2">
      <c r="A15" s="22" t="s">
        <v>4</v>
      </c>
      <c r="B15" s="35">
        <v>8030</v>
      </c>
      <c r="C15" s="45">
        <v>171</v>
      </c>
      <c r="D15" s="35">
        <v>1234</v>
      </c>
      <c r="E15" s="9">
        <v>15</v>
      </c>
    </row>
    <row r="16" spans="1:6" x14ac:dyDescent="0.2">
      <c r="A16" s="22" t="s">
        <v>5</v>
      </c>
      <c r="B16" s="35">
        <v>45907</v>
      </c>
      <c r="C16" s="45">
        <v>1988</v>
      </c>
      <c r="D16" s="35">
        <v>2239</v>
      </c>
      <c r="E16" s="9">
        <v>36</v>
      </c>
    </row>
    <row r="17" spans="1:7" x14ac:dyDescent="0.2">
      <c r="A17" s="22" t="s">
        <v>6</v>
      </c>
      <c r="B17" s="35">
        <v>13320</v>
      </c>
      <c r="C17" s="45">
        <v>663</v>
      </c>
      <c r="D17" s="35">
        <v>874</v>
      </c>
      <c r="E17" s="9">
        <v>14</v>
      </c>
    </row>
    <row r="18" spans="1:7" x14ac:dyDescent="0.2">
      <c r="A18" s="23" t="s">
        <v>18</v>
      </c>
      <c r="B18" s="36">
        <f>B15+B16+B17</f>
        <v>67257</v>
      </c>
      <c r="C18" s="48">
        <f>C15+C16+C17</f>
        <v>2822</v>
      </c>
      <c r="D18" s="36">
        <f>D15+D16+D17</f>
        <v>4347</v>
      </c>
      <c r="E18" s="13">
        <f>E15+E16+E17</f>
        <v>65</v>
      </c>
    </row>
    <row r="19" spans="1:7" x14ac:dyDescent="0.2">
      <c r="A19" s="24" t="s">
        <v>31</v>
      </c>
      <c r="B19" s="35"/>
      <c r="C19" s="45"/>
      <c r="D19" s="35"/>
      <c r="E19" s="10"/>
    </row>
    <row r="20" spans="1:7" x14ac:dyDescent="0.2">
      <c r="A20" s="22" t="s">
        <v>4</v>
      </c>
      <c r="B20" s="35">
        <v>7077</v>
      </c>
      <c r="C20" s="45">
        <v>155</v>
      </c>
      <c r="D20" s="35">
        <v>1100</v>
      </c>
      <c r="E20" s="9">
        <v>15</v>
      </c>
    </row>
    <row r="21" spans="1:7" x14ac:dyDescent="0.2">
      <c r="A21" s="22" t="s">
        <v>5</v>
      </c>
      <c r="B21" s="35">
        <v>45781</v>
      </c>
      <c r="C21" s="45">
        <v>1976</v>
      </c>
      <c r="D21" s="35">
        <v>2362</v>
      </c>
      <c r="E21" s="9">
        <v>37</v>
      </c>
    </row>
    <row r="22" spans="1:7" x14ac:dyDescent="0.2">
      <c r="A22" s="22" t="s">
        <v>6</v>
      </c>
      <c r="B22" s="35">
        <v>13606</v>
      </c>
      <c r="C22" s="45">
        <v>663</v>
      </c>
      <c r="D22" s="35">
        <v>908</v>
      </c>
      <c r="E22" s="9">
        <v>16</v>
      </c>
    </row>
    <row r="23" spans="1:7" x14ac:dyDescent="0.2">
      <c r="A23" s="22" t="s">
        <v>18</v>
      </c>
      <c r="B23" s="35">
        <f>B20+B21+B22</f>
        <v>66464</v>
      </c>
      <c r="C23" s="45">
        <f>C20+C21+C22</f>
        <v>2794</v>
      </c>
      <c r="D23" s="35">
        <f>D20+D21+D22</f>
        <v>4370</v>
      </c>
      <c r="E23" s="10">
        <f>E20+E21+E22</f>
        <v>68</v>
      </c>
    </row>
    <row r="24" spans="1:7" x14ac:dyDescent="0.2">
      <c r="A24" s="21" t="s">
        <v>32</v>
      </c>
      <c r="B24" s="38"/>
      <c r="C24" s="47"/>
      <c r="D24" s="38"/>
      <c r="E24" s="39"/>
    </row>
    <row r="25" spans="1:7" x14ac:dyDescent="0.2">
      <c r="A25" s="22" t="s">
        <v>4</v>
      </c>
      <c r="B25" s="7">
        <v>6631</v>
      </c>
      <c r="C25" s="8">
        <v>150</v>
      </c>
      <c r="D25" s="7">
        <v>1100</v>
      </c>
      <c r="E25" s="9">
        <v>13</v>
      </c>
    </row>
    <row r="26" spans="1:7" x14ac:dyDescent="0.2">
      <c r="A26" s="22" t="s">
        <v>5</v>
      </c>
      <c r="B26" s="7">
        <v>44758</v>
      </c>
      <c r="C26" s="8">
        <v>1916</v>
      </c>
      <c r="D26" s="7">
        <v>2574</v>
      </c>
      <c r="E26" s="9">
        <v>42</v>
      </c>
      <c r="G26" t="s">
        <v>52</v>
      </c>
    </row>
    <row r="27" spans="1:7" x14ac:dyDescent="0.2">
      <c r="A27" s="22" t="s">
        <v>6</v>
      </c>
      <c r="B27" s="7">
        <v>13206</v>
      </c>
      <c r="C27" s="8">
        <v>652</v>
      </c>
      <c r="D27" s="7">
        <v>784</v>
      </c>
      <c r="E27" s="9">
        <v>12</v>
      </c>
    </row>
    <row r="28" spans="1:7" x14ac:dyDescent="0.2">
      <c r="A28" s="23" t="s">
        <v>18</v>
      </c>
      <c r="B28" s="36">
        <f>B25+B26+B27</f>
        <v>64595</v>
      </c>
      <c r="C28" s="48">
        <f>C25+C26+C27</f>
        <v>2718</v>
      </c>
      <c r="D28" s="36">
        <f>D25+D26+D27</f>
        <v>4458</v>
      </c>
      <c r="E28" s="13">
        <f>E25+E26+E27</f>
        <v>67</v>
      </c>
    </row>
    <row r="29" spans="1:7" x14ac:dyDescent="0.2">
      <c r="A29" s="24" t="s">
        <v>33</v>
      </c>
      <c r="B29" s="35"/>
      <c r="C29" s="45"/>
      <c r="D29" s="35"/>
      <c r="E29" s="10"/>
    </row>
    <row r="30" spans="1:7" x14ac:dyDescent="0.2">
      <c r="A30" s="22" t="s">
        <v>4</v>
      </c>
      <c r="B30" s="35">
        <v>7398</v>
      </c>
      <c r="C30" s="45">
        <v>161</v>
      </c>
      <c r="D30" s="35">
        <v>811</v>
      </c>
      <c r="E30" s="9">
        <v>11</v>
      </c>
    </row>
    <row r="31" spans="1:7" x14ac:dyDescent="0.2">
      <c r="A31" s="22" t="s">
        <v>5</v>
      </c>
      <c r="B31" s="35">
        <v>44947</v>
      </c>
      <c r="C31" s="45">
        <v>1897</v>
      </c>
      <c r="D31" s="35">
        <v>2518</v>
      </c>
      <c r="E31" s="9">
        <v>40</v>
      </c>
    </row>
    <row r="32" spans="1:7" x14ac:dyDescent="0.2">
      <c r="A32" s="22" t="s">
        <v>6</v>
      </c>
      <c r="B32" s="35">
        <v>13742</v>
      </c>
      <c r="C32" s="45">
        <v>652</v>
      </c>
      <c r="D32" s="35">
        <v>796</v>
      </c>
      <c r="E32" s="9">
        <v>13</v>
      </c>
    </row>
    <row r="33" spans="1:5" x14ac:dyDescent="0.2">
      <c r="A33" s="22" t="s">
        <v>22</v>
      </c>
      <c r="B33" s="35"/>
      <c r="C33" s="45"/>
      <c r="D33" s="35"/>
      <c r="E33" s="9"/>
    </row>
    <row r="34" spans="1:5" x14ac:dyDescent="0.2">
      <c r="A34" s="22" t="s">
        <v>18</v>
      </c>
      <c r="B34" s="36">
        <f>SUM(B30:B33)</f>
        <v>66087</v>
      </c>
      <c r="C34" s="48">
        <f>SUM(C30:C33)</f>
        <v>2710</v>
      </c>
      <c r="D34" s="36">
        <f>SUM(D30:D33)</f>
        <v>4125</v>
      </c>
      <c r="E34" s="10">
        <f>SUM(E30:E33)</f>
        <v>64</v>
      </c>
    </row>
    <row r="35" spans="1:5" x14ac:dyDescent="0.2">
      <c r="A35" s="21" t="s">
        <v>34</v>
      </c>
      <c r="B35" s="38"/>
      <c r="C35" s="47"/>
      <c r="D35" s="38"/>
      <c r="E35" s="47"/>
    </row>
    <row r="36" spans="1:5" x14ac:dyDescent="0.2">
      <c r="A36" s="22" t="s">
        <v>4</v>
      </c>
      <c r="B36" s="35">
        <v>7254</v>
      </c>
      <c r="C36" s="45">
        <v>159</v>
      </c>
      <c r="D36" s="35">
        <v>800</v>
      </c>
      <c r="E36" s="46">
        <v>9</v>
      </c>
    </row>
    <row r="37" spans="1:5" x14ac:dyDescent="0.2">
      <c r="A37" s="22" t="s">
        <v>5</v>
      </c>
      <c r="B37" s="35">
        <v>43781</v>
      </c>
      <c r="C37" s="45">
        <v>1861</v>
      </c>
      <c r="D37" s="35">
        <v>2576</v>
      </c>
      <c r="E37" s="46">
        <v>42</v>
      </c>
    </row>
    <row r="38" spans="1:5" x14ac:dyDescent="0.2">
      <c r="A38" s="22" t="s">
        <v>6</v>
      </c>
      <c r="B38" s="35">
        <v>14421</v>
      </c>
      <c r="C38" s="45">
        <v>682</v>
      </c>
      <c r="D38" s="35">
        <v>845</v>
      </c>
      <c r="E38" s="46">
        <v>14</v>
      </c>
    </row>
    <row r="39" spans="1:5" x14ac:dyDescent="0.2">
      <c r="A39" s="23" t="s">
        <v>18</v>
      </c>
      <c r="B39" s="36">
        <f>SUM(B36:B38)</f>
        <v>65456</v>
      </c>
      <c r="C39" s="48">
        <f>SUM(C36:C38)</f>
        <v>2702</v>
      </c>
      <c r="D39" s="36">
        <f>SUM(D36:D38)</f>
        <v>4221</v>
      </c>
      <c r="E39" s="48">
        <f>SUM(E36:E38)</f>
        <v>65</v>
      </c>
    </row>
    <row r="40" spans="1:5" x14ac:dyDescent="0.2">
      <c r="A40" s="24" t="s">
        <v>35</v>
      </c>
      <c r="B40" s="35"/>
      <c r="C40" s="45"/>
      <c r="D40" s="35"/>
      <c r="E40" s="45"/>
    </row>
    <row r="41" spans="1:5" x14ac:dyDescent="0.2">
      <c r="A41" s="22" t="s">
        <v>4</v>
      </c>
      <c r="B41" s="35">
        <v>6980</v>
      </c>
      <c r="C41" s="45">
        <v>166</v>
      </c>
      <c r="D41" s="35">
        <v>742</v>
      </c>
      <c r="E41" s="46">
        <v>10</v>
      </c>
    </row>
    <row r="42" spans="1:5" x14ac:dyDescent="0.2">
      <c r="A42" s="22" t="s">
        <v>5</v>
      </c>
      <c r="B42" s="35">
        <v>44210</v>
      </c>
      <c r="C42" s="45">
        <v>1878</v>
      </c>
      <c r="D42" s="35">
        <v>3069</v>
      </c>
      <c r="E42" s="46">
        <v>46</v>
      </c>
    </row>
    <row r="43" spans="1:5" x14ac:dyDescent="0.2">
      <c r="A43" s="22" t="s">
        <v>6</v>
      </c>
      <c r="B43" s="35">
        <v>13910</v>
      </c>
      <c r="C43" s="45">
        <v>657</v>
      </c>
      <c r="D43" s="35">
        <v>864</v>
      </c>
      <c r="E43" s="46">
        <v>14</v>
      </c>
    </row>
    <row r="44" spans="1:5" x14ac:dyDescent="0.2">
      <c r="A44" s="22" t="s">
        <v>18</v>
      </c>
      <c r="B44" s="35">
        <f>SUM(B41:B43)</f>
        <v>65100</v>
      </c>
      <c r="C44" s="45">
        <f>SUM(C41:C43)</f>
        <v>2701</v>
      </c>
      <c r="D44" s="35">
        <f>SUM(D41:D43)</f>
        <v>4675</v>
      </c>
      <c r="E44" s="45">
        <f>SUM(E41:E43)</f>
        <v>70</v>
      </c>
    </row>
    <row r="45" spans="1:5" x14ac:dyDescent="0.2">
      <c r="A45" s="21" t="s">
        <v>36</v>
      </c>
      <c r="B45" s="38"/>
      <c r="C45" s="47"/>
      <c r="D45" s="38"/>
      <c r="E45" s="47"/>
    </row>
    <row r="46" spans="1:5" x14ac:dyDescent="0.2">
      <c r="A46" s="22" t="s">
        <v>4</v>
      </c>
      <c r="B46" s="7">
        <v>6863</v>
      </c>
      <c r="C46" s="8">
        <v>162</v>
      </c>
      <c r="D46" s="7">
        <v>725</v>
      </c>
      <c r="E46" s="9">
        <v>10</v>
      </c>
    </row>
    <row r="47" spans="1:5" x14ac:dyDescent="0.2">
      <c r="A47" s="22" t="s">
        <v>5</v>
      </c>
      <c r="B47" s="7">
        <v>43006</v>
      </c>
      <c r="C47" s="8">
        <v>1824</v>
      </c>
      <c r="D47" s="7">
        <v>2070</v>
      </c>
      <c r="E47" s="9">
        <v>35</v>
      </c>
    </row>
    <row r="48" spans="1:5" x14ac:dyDescent="0.2">
      <c r="A48" s="22" t="s">
        <v>6</v>
      </c>
      <c r="B48" s="7">
        <v>14160</v>
      </c>
      <c r="C48" s="8">
        <v>650</v>
      </c>
      <c r="D48" s="7">
        <v>774</v>
      </c>
      <c r="E48" s="9">
        <v>12</v>
      </c>
    </row>
    <row r="49" spans="1:5" x14ac:dyDescent="0.2">
      <c r="A49" s="23" t="s">
        <v>18</v>
      </c>
      <c r="B49" s="11">
        <f>B46+B47+B48</f>
        <v>64029</v>
      </c>
      <c r="C49" s="12">
        <f>C46+C47+C48</f>
        <v>2636</v>
      </c>
      <c r="D49" s="11">
        <f>D46+D47+D48</f>
        <v>3569</v>
      </c>
      <c r="E49" s="13">
        <f>E46+E47+E48</f>
        <v>57</v>
      </c>
    </row>
    <row r="50" spans="1:5" x14ac:dyDescent="0.2">
      <c r="A50" s="24" t="s">
        <v>37</v>
      </c>
      <c r="B50" s="35"/>
      <c r="C50" s="45"/>
      <c r="D50" s="35"/>
      <c r="E50" s="45"/>
    </row>
    <row r="51" spans="1:5" x14ac:dyDescent="0.2">
      <c r="A51" s="22" t="s">
        <v>4</v>
      </c>
      <c r="B51" s="35">
        <v>6798</v>
      </c>
      <c r="C51" s="45">
        <v>155</v>
      </c>
      <c r="D51" s="35">
        <v>356</v>
      </c>
      <c r="E51" s="46">
        <v>7</v>
      </c>
    </row>
    <row r="52" spans="1:5" x14ac:dyDescent="0.2">
      <c r="A52" s="22" t="s">
        <v>5</v>
      </c>
      <c r="B52" s="35">
        <v>42655</v>
      </c>
      <c r="C52" s="45">
        <v>1809</v>
      </c>
      <c r="D52" s="35">
        <v>2143</v>
      </c>
      <c r="E52" s="46">
        <v>34</v>
      </c>
    </row>
    <row r="53" spans="1:5" x14ac:dyDescent="0.2">
      <c r="A53" s="22" t="s">
        <v>6</v>
      </c>
      <c r="B53" s="35">
        <v>16015</v>
      </c>
      <c r="C53" s="45">
        <v>703</v>
      </c>
      <c r="D53" s="35">
        <v>827</v>
      </c>
      <c r="E53" s="46">
        <v>15</v>
      </c>
    </row>
    <row r="54" spans="1:5" x14ac:dyDescent="0.2">
      <c r="A54" s="22" t="s">
        <v>18</v>
      </c>
      <c r="B54" s="35">
        <f>SUM(B51:B53)</f>
        <v>65468</v>
      </c>
      <c r="C54" s="45">
        <f>SUM(C51:C53)</f>
        <v>2667</v>
      </c>
      <c r="D54" s="35">
        <f>SUM(D51:D53)</f>
        <v>3326</v>
      </c>
      <c r="E54" s="45">
        <f>SUM(E51:E53)</f>
        <v>56</v>
      </c>
    </row>
    <row r="55" spans="1:5" x14ac:dyDescent="0.2">
      <c r="A55" s="21" t="s">
        <v>38</v>
      </c>
      <c r="B55" s="38"/>
      <c r="C55" s="47"/>
      <c r="D55" s="38"/>
      <c r="E55" s="47"/>
    </row>
    <row r="56" spans="1:5" x14ac:dyDescent="0.2">
      <c r="A56" s="22" t="s">
        <v>4</v>
      </c>
      <c r="B56" s="35">
        <v>6666</v>
      </c>
      <c r="C56" s="45">
        <v>163</v>
      </c>
      <c r="D56" s="35">
        <v>253</v>
      </c>
      <c r="E56" s="46">
        <v>4</v>
      </c>
    </row>
    <row r="57" spans="1:5" x14ac:dyDescent="0.2">
      <c r="A57" s="22" t="s">
        <v>5</v>
      </c>
      <c r="B57" s="35">
        <v>44915</v>
      </c>
      <c r="C57" s="45">
        <v>1846</v>
      </c>
      <c r="D57" s="35">
        <v>1859</v>
      </c>
      <c r="E57" s="46">
        <v>29</v>
      </c>
    </row>
    <row r="58" spans="1:5" x14ac:dyDescent="0.2">
      <c r="A58" s="22" t="s">
        <v>6</v>
      </c>
      <c r="B58" s="35">
        <v>17588</v>
      </c>
      <c r="C58" s="45">
        <v>753</v>
      </c>
      <c r="D58" s="35">
        <v>568</v>
      </c>
      <c r="E58" s="46">
        <v>9</v>
      </c>
    </row>
    <row r="59" spans="1:5" x14ac:dyDescent="0.2">
      <c r="A59" s="23" t="s">
        <v>18</v>
      </c>
      <c r="B59" s="36">
        <f>SUM(B56:B58)</f>
        <v>69169</v>
      </c>
      <c r="C59" s="48">
        <f>SUM(C56:C58)</f>
        <v>2762</v>
      </c>
      <c r="D59" s="36">
        <f>SUM(D56:D58)</f>
        <v>2680</v>
      </c>
      <c r="E59" s="48">
        <f>SUM(E56:E58)</f>
        <v>42</v>
      </c>
    </row>
    <row r="60" spans="1:5" x14ac:dyDescent="0.2">
      <c r="A60" s="24" t="s">
        <v>39</v>
      </c>
      <c r="B60" s="35"/>
      <c r="C60" s="45"/>
      <c r="D60" s="35"/>
      <c r="E60" s="45"/>
    </row>
    <row r="61" spans="1:5" x14ac:dyDescent="0.2">
      <c r="A61" s="22" t="s">
        <v>4</v>
      </c>
      <c r="B61" s="29">
        <v>7439</v>
      </c>
      <c r="C61" s="41">
        <v>161</v>
      </c>
      <c r="D61" s="29">
        <v>150</v>
      </c>
      <c r="E61" s="107">
        <v>2</v>
      </c>
    </row>
    <row r="62" spans="1:5" x14ac:dyDescent="0.2">
      <c r="A62" s="22" t="s">
        <v>5</v>
      </c>
      <c r="B62" s="29">
        <v>42497</v>
      </c>
      <c r="C62" s="41">
        <v>1806</v>
      </c>
      <c r="D62" s="29">
        <v>1868</v>
      </c>
      <c r="E62" s="107">
        <v>29</v>
      </c>
    </row>
    <row r="63" spans="1:5" x14ac:dyDescent="0.2">
      <c r="A63" s="22" t="s">
        <v>6</v>
      </c>
      <c r="B63" s="29">
        <v>17981</v>
      </c>
      <c r="C63" s="41">
        <v>754</v>
      </c>
      <c r="D63" s="29">
        <v>831</v>
      </c>
      <c r="E63" s="107">
        <v>13</v>
      </c>
    </row>
    <row r="64" spans="1:5" x14ac:dyDescent="0.2">
      <c r="A64" s="23" t="s">
        <v>18</v>
      </c>
      <c r="B64" s="36">
        <f>SUM(B61:B63)</f>
        <v>67917</v>
      </c>
      <c r="C64" s="48">
        <f>SUM(C61:C63)</f>
        <v>2721</v>
      </c>
      <c r="D64" s="36">
        <f>SUM(D61:D63)</f>
        <v>2849</v>
      </c>
      <c r="E64" s="48">
        <f>SUM(E61:E63)</f>
        <v>44</v>
      </c>
    </row>
    <row r="65" spans="1:5" x14ac:dyDescent="0.2">
      <c r="A65" s="24"/>
      <c r="B65" s="35"/>
      <c r="C65" s="45"/>
      <c r="D65" s="35"/>
      <c r="E65" s="45"/>
    </row>
    <row r="66" spans="1:5" x14ac:dyDescent="0.2">
      <c r="A66" s="25" t="s">
        <v>21</v>
      </c>
      <c r="B66" s="29">
        <f>B8+B13+B18+B23+B28+B34+B39+B44+B49+B54+B59+B64</f>
        <v>807659</v>
      </c>
      <c r="C66" s="41">
        <f>C8+C13+C18+C23+C28+C34+C39+C44+C49+C54+C59+C64</f>
        <v>33199</v>
      </c>
      <c r="D66" s="29">
        <f>D8+D13+D18+D23+D28+D34+D39+D44+D49+D54+D59+D64</f>
        <v>47402</v>
      </c>
      <c r="E66" s="41">
        <f>E8+E13+E18+E23+E28+E34+E39+E44+E49+E54+E59+E64</f>
        <v>732</v>
      </c>
    </row>
    <row r="67" spans="1:5" x14ac:dyDescent="0.2">
      <c r="A67" s="2"/>
      <c r="B67" s="4"/>
      <c r="C67" s="5"/>
      <c r="D67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7" workbookViewId="0">
      <selection activeCell="H59" sqref="H59"/>
    </sheetView>
  </sheetViews>
  <sheetFormatPr defaultRowHeight="12.75" x14ac:dyDescent="0.2"/>
  <cols>
    <col min="2" max="2" width="12.7109375" bestFit="1" customWidth="1"/>
    <col min="4" max="4" width="11.140625" bestFit="1" customWidth="1"/>
  </cols>
  <sheetData>
    <row r="1" spans="1:6" ht="20.25" x14ac:dyDescent="0.3">
      <c r="A1" s="1" t="s">
        <v>0</v>
      </c>
      <c r="B1" s="4"/>
      <c r="C1" s="5"/>
      <c r="D1" s="4"/>
      <c r="F1" s="3" t="s">
        <v>49</v>
      </c>
    </row>
    <row r="2" spans="1:6" x14ac:dyDescent="0.2">
      <c r="A2" s="2"/>
      <c r="B2" s="4"/>
      <c r="C2" s="5"/>
      <c r="D2" s="4"/>
    </row>
    <row r="3" spans="1:6" x14ac:dyDescent="0.2">
      <c r="A3" s="14"/>
      <c r="B3" s="26" t="s">
        <v>1</v>
      </c>
      <c r="C3" s="27" t="s">
        <v>19</v>
      </c>
      <c r="D3" s="26" t="s">
        <v>2</v>
      </c>
      <c r="E3" s="28" t="s">
        <v>19</v>
      </c>
      <c r="F3" s="3"/>
    </row>
    <row r="4" spans="1:6" x14ac:dyDescent="0.2">
      <c r="A4" s="21" t="s">
        <v>3</v>
      </c>
      <c r="B4" s="18"/>
      <c r="C4" s="19"/>
      <c r="D4" s="18"/>
      <c r="E4" s="20"/>
    </row>
    <row r="5" spans="1:6" x14ac:dyDescent="0.2">
      <c r="A5" s="22" t="s">
        <v>4</v>
      </c>
      <c r="B5" s="7">
        <v>9005</v>
      </c>
      <c r="C5" s="8">
        <v>198</v>
      </c>
      <c r="D5" s="7">
        <v>1435</v>
      </c>
      <c r="E5" s="9">
        <v>16</v>
      </c>
    </row>
    <row r="6" spans="1:6" x14ac:dyDescent="0.2">
      <c r="A6" s="22" t="s">
        <v>5</v>
      </c>
      <c r="B6" s="7">
        <v>53568</v>
      </c>
      <c r="C6" s="8">
        <v>2301</v>
      </c>
      <c r="D6" s="7">
        <v>2098</v>
      </c>
      <c r="E6" s="9">
        <v>37</v>
      </c>
    </row>
    <row r="7" spans="1:6" x14ac:dyDescent="0.2">
      <c r="A7" s="22" t="s">
        <v>6</v>
      </c>
      <c r="B7" s="7">
        <v>11424</v>
      </c>
      <c r="C7" s="8">
        <v>588</v>
      </c>
      <c r="D7" s="7">
        <v>1182</v>
      </c>
      <c r="E7" s="9">
        <v>21</v>
      </c>
    </row>
    <row r="8" spans="1:6" x14ac:dyDescent="0.2">
      <c r="A8" s="23" t="s">
        <v>18</v>
      </c>
      <c r="B8" s="11">
        <f>B5+B6+B7</f>
        <v>73997</v>
      </c>
      <c r="C8" s="12">
        <f>C5+C6+C7</f>
        <v>3087</v>
      </c>
      <c r="D8" s="11">
        <f>D5+D6+D7</f>
        <v>4715</v>
      </c>
      <c r="E8" s="13">
        <f>E5+E6+E7</f>
        <v>74</v>
      </c>
    </row>
    <row r="9" spans="1:6" x14ac:dyDescent="0.2">
      <c r="A9" s="24" t="s">
        <v>7</v>
      </c>
      <c r="B9" s="7"/>
      <c r="C9" s="8"/>
      <c r="D9" s="7"/>
      <c r="E9" s="9"/>
    </row>
    <row r="10" spans="1:6" x14ac:dyDescent="0.2">
      <c r="A10" s="22" t="s">
        <v>4</v>
      </c>
      <c r="B10" s="7">
        <v>8062</v>
      </c>
      <c r="C10" s="8">
        <v>179</v>
      </c>
      <c r="D10" s="7">
        <v>1158</v>
      </c>
      <c r="E10" s="9">
        <v>15</v>
      </c>
    </row>
    <row r="11" spans="1:6" x14ac:dyDescent="0.2">
      <c r="A11" s="22" t="s">
        <v>5</v>
      </c>
      <c r="B11" s="7">
        <v>52762</v>
      </c>
      <c r="C11" s="8">
        <v>2311</v>
      </c>
      <c r="D11" s="7">
        <v>2163</v>
      </c>
      <c r="E11" s="9">
        <v>36</v>
      </c>
    </row>
    <row r="12" spans="1:6" x14ac:dyDescent="0.2">
      <c r="A12" s="22" t="s">
        <v>6</v>
      </c>
      <c r="B12" s="7">
        <v>11476</v>
      </c>
      <c r="C12" s="8">
        <v>582</v>
      </c>
      <c r="D12" s="7">
        <v>1151</v>
      </c>
      <c r="E12" s="9">
        <v>20</v>
      </c>
    </row>
    <row r="13" spans="1:6" x14ac:dyDescent="0.2">
      <c r="A13" s="22" t="s">
        <v>18</v>
      </c>
      <c r="B13" s="7">
        <f>B10+B11+B12</f>
        <v>72300</v>
      </c>
      <c r="C13" s="8">
        <f>C10+C11+C12</f>
        <v>3072</v>
      </c>
      <c r="D13" s="7">
        <f>D10+D11+D12</f>
        <v>4472</v>
      </c>
      <c r="E13" s="10">
        <f>E10+E11+E12</f>
        <v>71</v>
      </c>
    </row>
    <row r="14" spans="1:6" x14ac:dyDescent="0.2">
      <c r="A14" s="21" t="s">
        <v>8</v>
      </c>
      <c r="B14" s="18"/>
      <c r="C14" s="19"/>
      <c r="D14" s="18"/>
      <c r="E14" s="20"/>
    </row>
    <row r="15" spans="1:6" x14ac:dyDescent="0.2">
      <c r="A15" s="22" t="s">
        <v>4</v>
      </c>
      <c r="B15" s="7">
        <v>8938</v>
      </c>
      <c r="C15" s="8">
        <v>181</v>
      </c>
      <c r="D15" s="7">
        <v>869</v>
      </c>
      <c r="E15" s="9">
        <v>10</v>
      </c>
    </row>
    <row r="16" spans="1:6" x14ac:dyDescent="0.2">
      <c r="A16" s="22" t="s">
        <v>5</v>
      </c>
      <c r="B16" s="7">
        <v>54603</v>
      </c>
      <c r="C16" s="8">
        <v>2282</v>
      </c>
      <c r="D16" s="7">
        <v>2208</v>
      </c>
      <c r="E16" s="9">
        <v>37</v>
      </c>
    </row>
    <row r="17" spans="1:5" x14ac:dyDescent="0.2">
      <c r="A17" s="22" t="s">
        <v>6</v>
      </c>
      <c r="B17" s="7">
        <v>11332</v>
      </c>
      <c r="C17" s="8">
        <v>577</v>
      </c>
      <c r="D17" s="7">
        <v>1114</v>
      </c>
      <c r="E17" s="9">
        <v>18</v>
      </c>
    </row>
    <row r="18" spans="1:5" x14ac:dyDescent="0.2">
      <c r="A18" s="23" t="s">
        <v>18</v>
      </c>
      <c r="B18" s="11">
        <f>B15+B16+B17</f>
        <v>74873</v>
      </c>
      <c r="C18" s="12">
        <f>C15+C16+C17</f>
        <v>3040</v>
      </c>
      <c r="D18" s="11">
        <f>D15+D16+D17</f>
        <v>4191</v>
      </c>
      <c r="E18" s="13">
        <f>E15+E16+E17</f>
        <v>65</v>
      </c>
    </row>
    <row r="19" spans="1:5" x14ac:dyDescent="0.2">
      <c r="A19" s="24" t="s">
        <v>9</v>
      </c>
      <c r="B19" s="7"/>
      <c r="C19" s="8"/>
      <c r="D19" s="7"/>
      <c r="E19" s="9"/>
    </row>
    <row r="20" spans="1:5" x14ac:dyDescent="0.2">
      <c r="A20" s="22" t="s">
        <v>4</v>
      </c>
      <c r="B20" s="7">
        <v>8247</v>
      </c>
      <c r="C20" s="8">
        <v>169</v>
      </c>
      <c r="D20" s="7">
        <v>646</v>
      </c>
      <c r="E20" s="9">
        <v>7</v>
      </c>
    </row>
    <row r="21" spans="1:5" x14ac:dyDescent="0.2">
      <c r="A21" s="22" t="s">
        <v>5</v>
      </c>
      <c r="B21" s="7">
        <v>54224</v>
      </c>
      <c r="C21" s="8">
        <v>2263</v>
      </c>
      <c r="D21" s="7">
        <v>2537</v>
      </c>
      <c r="E21" s="9">
        <v>42</v>
      </c>
    </row>
    <row r="22" spans="1:5" x14ac:dyDescent="0.2">
      <c r="A22" s="22" t="s">
        <v>6</v>
      </c>
      <c r="B22" s="7">
        <v>12581</v>
      </c>
      <c r="C22" s="8">
        <v>592</v>
      </c>
      <c r="D22" s="7">
        <v>1196</v>
      </c>
      <c r="E22" s="9">
        <v>19</v>
      </c>
    </row>
    <row r="23" spans="1:5" x14ac:dyDescent="0.2">
      <c r="A23" s="22" t="s">
        <v>18</v>
      </c>
      <c r="B23" s="7">
        <f>B20+B21+B22</f>
        <v>75052</v>
      </c>
      <c r="C23" s="8">
        <f>C20+C21+C22</f>
        <v>3024</v>
      </c>
      <c r="D23" s="7">
        <f>D20+D21+D22</f>
        <v>4379</v>
      </c>
      <c r="E23" s="10">
        <f>E20+E21+E22</f>
        <v>68</v>
      </c>
    </row>
    <row r="24" spans="1:5" x14ac:dyDescent="0.2">
      <c r="A24" s="21" t="s">
        <v>10</v>
      </c>
      <c r="B24" s="18"/>
      <c r="C24" s="19"/>
      <c r="D24" s="18"/>
      <c r="E24" s="20"/>
    </row>
    <row r="25" spans="1:5" x14ac:dyDescent="0.2">
      <c r="A25" s="22" t="s">
        <v>4</v>
      </c>
      <c r="B25" s="7">
        <v>8079</v>
      </c>
      <c r="C25" s="8">
        <v>169</v>
      </c>
      <c r="D25" s="7">
        <v>603</v>
      </c>
      <c r="E25" s="9">
        <v>7</v>
      </c>
    </row>
    <row r="26" spans="1:5" x14ac:dyDescent="0.2">
      <c r="A26" s="22" t="s">
        <v>5</v>
      </c>
      <c r="B26" s="7">
        <v>52155</v>
      </c>
      <c r="C26" s="8">
        <v>2227</v>
      </c>
      <c r="D26" s="7">
        <v>2761</v>
      </c>
      <c r="E26" s="9">
        <v>43</v>
      </c>
    </row>
    <row r="27" spans="1:5" x14ac:dyDescent="0.2">
      <c r="A27" s="22" t="s">
        <v>6</v>
      </c>
      <c r="B27" s="7">
        <v>13193</v>
      </c>
      <c r="C27" s="8">
        <v>635</v>
      </c>
      <c r="D27" s="7">
        <v>1221</v>
      </c>
      <c r="E27" s="9">
        <v>20</v>
      </c>
    </row>
    <row r="28" spans="1:5" x14ac:dyDescent="0.2">
      <c r="A28" s="23" t="s">
        <v>18</v>
      </c>
      <c r="B28" s="11">
        <f>B25+B26+B27</f>
        <v>73427</v>
      </c>
      <c r="C28" s="12">
        <f>C25+C26+C27</f>
        <v>3031</v>
      </c>
      <c r="D28" s="11">
        <f>D25+D26+D27</f>
        <v>4585</v>
      </c>
      <c r="E28" s="13">
        <f>E25+E26+E27</f>
        <v>70</v>
      </c>
    </row>
    <row r="29" spans="1:5" x14ac:dyDescent="0.2">
      <c r="A29" s="21" t="s">
        <v>11</v>
      </c>
      <c r="B29" s="18"/>
      <c r="C29" s="19"/>
      <c r="D29" s="18"/>
      <c r="E29" s="20"/>
    </row>
    <row r="30" spans="1:5" x14ac:dyDescent="0.2">
      <c r="A30" s="22" t="s">
        <v>4</v>
      </c>
      <c r="B30" s="7">
        <v>8417</v>
      </c>
      <c r="C30" s="8">
        <v>175</v>
      </c>
      <c r="D30" s="7">
        <v>1100</v>
      </c>
      <c r="E30" s="9">
        <v>13</v>
      </c>
    </row>
    <row r="31" spans="1:5" x14ac:dyDescent="0.2">
      <c r="A31" s="22" t="s">
        <v>5</v>
      </c>
      <c r="B31" s="7">
        <v>52154</v>
      </c>
      <c r="C31" s="8">
        <v>2187</v>
      </c>
      <c r="D31" s="7">
        <v>2859</v>
      </c>
      <c r="E31" s="9">
        <v>48</v>
      </c>
    </row>
    <row r="32" spans="1:5" x14ac:dyDescent="0.2">
      <c r="A32" s="22" t="s">
        <v>6</v>
      </c>
      <c r="B32" s="7">
        <v>13138</v>
      </c>
      <c r="C32" s="8">
        <v>630</v>
      </c>
      <c r="D32" s="7">
        <v>1351</v>
      </c>
      <c r="E32" s="9">
        <v>22</v>
      </c>
    </row>
    <row r="33" spans="1:5" x14ac:dyDescent="0.2">
      <c r="A33" s="23" t="s">
        <v>18</v>
      </c>
      <c r="B33" s="11">
        <f>B30+B31+B32</f>
        <v>73709</v>
      </c>
      <c r="C33" s="12">
        <f>C30+C31+C32</f>
        <v>2992</v>
      </c>
      <c r="D33" s="11">
        <f>D30+D31+D32</f>
        <v>5310</v>
      </c>
      <c r="E33" s="13">
        <f>E30+E31+E32</f>
        <v>83</v>
      </c>
    </row>
    <row r="34" spans="1:5" x14ac:dyDescent="0.2">
      <c r="A34" s="24" t="s">
        <v>12</v>
      </c>
      <c r="B34" s="7"/>
      <c r="C34" s="8"/>
      <c r="D34" s="7"/>
      <c r="E34" s="9"/>
    </row>
    <row r="35" spans="1:5" x14ac:dyDescent="0.2">
      <c r="A35" s="22" t="s">
        <v>4</v>
      </c>
      <c r="B35" s="7">
        <v>9099</v>
      </c>
      <c r="C35" s="8">
        <v>183</v>
      </c>
      <c r="D35" s="7">
        <v>841</v>
      </c>
      <c r="E35" s="9">
        <v>10</v>
      </c>
    </row>
    <row r="36" spans="1:5" x14ac:dyDescent="0.2">
      <c r="A36" s="22" t="s">
        <v>5</v>
      </c>
      <c r="B36" s="7">
        <v>50585</v>
      </c>
      <c r="C36" s="8">
        <v>2175</v>
      </c>
      <c r="D36" s="7">
        <v>2704</v>
      </c>
      <c r="E36" s="9">
        <v>42</v>
      </c>
    </row>
    <row r="37" spans="1:5" x14ac:dyDescent="0.2">
      <c r="A37" s="22" t="s">
        <v>6</v>
      </c>
      <c r="B37" s="7">
        <v>13984</v>
      </c>
      <c r="C37" s="8">
        <v>678</v>
      </c>
      <c r="D37" s="7">
        <v>1065</v>
      </c>
      <c r="E37" s="9">
        <v>18</v>
      </c>
    </row>
    <row r="38" spans="1:5" x14ac:dyDescent="0.2">
      <c r="A38" s="22" t="s">
        <v>18</v>
      </c>
      <c r="B38" s="7">
        <f>B35+B36+B37</f>
        <v>73668</v>
      </c>
      <c r="C38" s="8">
        <f>C35+C36+C37</f>
        <v>3036</v>
      </c>
      <c r="D38" s="7">
        <f>D35+D36+D37</f>
        <v>4610</v>
      </c>
      <c r="E38" s="10">
        <f>E35+E36+E37</f>
        <v>70</v>
      </c>
    </row>
    <row r="39" spans="1:5" x14ac:dyDescent="0.2">
      <c r="A39" s="21" t="s">
        <v>13</v>
      </c>
      <c r="B39" s="18"/>
      <c r="C39" s="19"/>
      <c r="D39" s="18"/>
      <c r="E39" s="20"/>
    </row>
    <row r="40" spans="1:5" x14ac:dyDescent="0.2">
      <c r="A40" s="22" t="s">
        <v>4</v>
      </c>
      <c r="B40" s="7">
        <v>7967</v>
      </c>
      <c r="C40" s="8">
        <v>170</v>
      </c>
      <c r="D40" s="7">
        <v>973</v>
      </c>
      <c r="E40" s="9">
        <v>12</v>
      </c>
    </row>
    <row r="41" spans="1:5" x14ac:dyDescent="0.2">
      <c r="A41" s="22" t="s">
        <v>5</v>
      </c>
      <c r="B41" s="7">
        <v>50943</v>
      </c>
      <c r="C41" s="8">
        <v>2091</v>
      </c>
      <c r="D41" s="7">
        <v>2290</v>
      </c>
      <c r="E41" s="9">
        <v>37</v>
      </c>
    </row>
    <row r="42" spans="1:5" x14ac:dyDescent="0.2">
      <c r="A42" s="22" t="s">
        <v>6</v>
      </c>
      <c r="B42" s="7">
        <v>13539</v>
      </c>
      <c r="C42" s="8">
        <v>669</v>
      </c>
      <c r="D42" s="7">
        <v>909</v>
      </c>
      <c r="E42" s="9">
        <v>15</v>
      </c>
    </row>
    <row r="43" spans="1:5" x14ac:dyDescent="0.2">
      <c r="A43" s="23" t="s">
        <v>18</v>
      </c>
      <c r="B43" s="11">
        <f>B40+B41+B42</f>
        <v>72449</v>
      </c>
      <c r="C43" s="12">
        <f>C40+C41+C42</f>
        <v>2930</v>
      </c>
      <c r="D43" s="11">
        <f>D40+D41+D42</f>
        <v>4172</v>
      </c>
      <c r="E43" s="13">
        <f>E40+E41+E42</f>
        <v>64</v>
      </c>
    </row>
    <row r="44" spans="1:5" x14ac:dyDescent="0.2">
      <c r="A44" s="24" t="s">
        <v>14</v>
      </c>
      <c r="B44" s="7"/>
      <c r="C44" s="8"/>
      <c r="D44" s="7"/>
      <c r="E44" s="9"/>
    </row>
    <row r="45" spans="1:5" x14ac:dyDescent="0.2">
      <c r="A45" s="22" t="s">
        <v>4</v>
      </c>
      <c r="B45" s="7">
        <v>8030</v>
      </c>
      <c r="C45" s="8">
        <v>171</v>
      </c>
      <c r="D45" s="7">
        <v>1234</v>
      </c>
      <c r="E45" s="9">
        <v>15</v>
      </c>
    </row>
    <row r="46" spans="1:5" x14ac:dyDescent="0.2">
      <c r="A46" s="22" t="s">
        <v>5</v>
      </c>
      <c r="B46" s="7">
        <v>45907</v>
      </c>
      <c r="C46" s="8">
        <v>1988</v>
      </c>
      <c r="D46" s="7">
        <v>2239</v>
      </c>
      <c r="E46" s="9">
        <v>36</v>
      </c>
    </row>
    <row r="47" spans="1:5" x14ac:dyDescent="0.2">
      <c r="A47" s="22" t="s">
        <v>6</v>
      </c>
      <c r="B47" s="7">
        <v>13320</v>
      </c>
      <c r="C47" s="8">
        <v>663</v>
      </c>
      <c r="D47" s="7">
        <v>874</v>
      </c>
      <c r="E47" s="9">
        <v>14</v>
      </c>
    </row>
    <row r="48" spans="1:5" x14ac:dyDescent="0.2">
      <c r="A48" s="22" t="s">
        <v>18</v>
      </c>
      <c r="B48" s="7">
        <f>B45+B46+B47</f>
        <v>67257</v>
      </c>
      <c r="C48" s="8">
        <f>C45+C46+C47</f>
        <v>2822</v>
      </c>
      <c r="D48" s="7">
        <f>D45+D46+D47</f>
        <v>4347</v>
      </c>
      <c r="E48" s="10">
        <f>E45+E46+E47</f>
        <v>65</v>
      </c>
    </row>
    <row r="49" spans="1:5" x14ac:dyDescent="0.2">
      <c r="A49" s="21" t="s">
        <v>15</v>
      </c>
      <c r="B49" s="18"/>
      <c r="C49" s="19"/>
      <c r="D49" s="18"/>
      <c r="E49" s="20"/>
    </row>
    <row r="50" spans="1:5" x14ac:dyDescent="0.2">
      <c r="A50" s="22" t="s">
        <v>4</v>
      </c>
      <c r="B50" s="35">
        <v>7077</v>
      </c>
      <c r="C50" s="45">
        <v>155</v>
      </c>
      <c r="D50" s="35">
        <v>1100</v>
      </c>
      <c r="E50" s="9">
        <v>15</v>
      </c>
    </row>
    <row r="51" spans="1:5" x14ac:dyDescent="0.2">
      <c r="A51" s="22" t="s">
        <v>5</v>
      </c>
      <c r="B51" s="35">
        <v>45781</v>
      </c>
      <c r="C51" s="45">
        <v>1976</v>
      </c>
      <c r="D51" s="35">
        <v>2362</v>
      </c>
      <c r="E51" s="9">
        <v>37</v>
      </c>
    </row>
    <row r="52" spans="1:5" x14ac:dyDescent="0.2">
      <c r="A52" s="22" t="s">
        <v>6</v>
      </c>
      <c r="B52" s="35">
        <v>13606</v>
      </c>
      <c r="C52" s="45">
        <v>663</v>
      </c>
      <c r="D52" s="35">
        <v>908</v>
      </c>
      <c r="E52" s="9">
        <v>16</v>
      </c>
    </row>
    <row r="53" spans="1:5" x14ac:dyDescent="0.2">
      <c r="A53" s="23" t="s">
        <v>18</v>
      </c>
      <c r="B53" s="11">
        <f>B50+B51+B52</f>
        <v>66464</v>
      </c>
      <c r="C53" s="12">
        <f>C50+C51+C52</f>
        <v>2794</v>
      </c>
      <c r="D53" s="11">
        <f>D50+D51+D52</f>
        <v>4370</v>
      </c>
      <c r="E53" s="13">
        <f>E50+E51+E52</f>
        <v>68</v>
      </c>
    </row>
    <row r="54" spans="1:5" x14ac:dyDescent="0.2">
      <c r="A54" s="24" t="s">
        <v>16</v>
      </c>
      <c r="B54" s="7"/>
      <c r="C54" s="8"/>
      <c r="D54" s="7"/>
      <c r="E54" s="9"/>
    </row>
    <row r="55" spans="1:5" x14ac:dyDescent="0.2">
      <c r="A55" s="22" t="s">
        <v>4</v>
      </c>
      <c r="B55" s="7">
        <v>6631</v>
      </c>
      <c r="C55" s="8">
        <v>150</v>
      </c>
      <c r="D55" s="7">
        <v>1100</v>
      </c>
      <c r="E55" s="9">
        <v>13</v>
      </c>
    </row>
    <row r="56" spans="1:5" x14ac:dyDescent="0.2">
      <c r="A56" s="22" t="s">
        <v>5</v>
      </c>
      <c r="B56" s="7">
        <v>44758</v>
      </c>
      <c r="C56" s="8">
        <v>1916</v>
      </c>
      <c r="D56" s="7">
        <v>2574</v>
      </c>
      <c r="E56" s="9">
        <v>42</v>
      </c>
    </row>
    <row r="57" spans="1:5" x14ac:dyDescent="0.2">
      <c r="A57" s="22" t="s">
        <v>6</v>
      </c>
      <c r="B57" s="7">
        <v>13206</v>
      </c>
      <c r="C57" s="8">
        <v>652</v>
      </c>
      <c r="D57" s="7">
        <v>784</v>
      </c>
      <c r="E57" s="9">
        <v>12</v>
      </c>
    </row>
    <row r="58" spans="1:5" x14ac:dyDescent="0.2">
      <c r="A58" s="22" t="s">
        <v>18</v>
      </c>
      <c r="B58" s="7">
        <f>B55+B56+B57</f>
        <v>64595</v>
      </c>
      <c r="C58" s="8">
        <f>C55+C56+C57</f>
        <v>2718</v>
      </c>
      <c r="D58" s="7">
        <f>D55+D56+D57</f>
        <v>4458</v>
      </c>
      <c r="E58" s="10">
        <f>E55+E56+E57</f>
        <v>67</v>
      </c>
    </row>
    <row r="59" spans="1:5" x14ac:dyDescent="0.2">
      <c r="A59" s="21" t="s">
        <v>17</v>
      </c>
      <c r="B59" s="18"/>
      <c r="C59" s="19"/>
      <c r="D59" s="18"/>
      <c r="E59" s="20"/>
    </row>
    <row r="60" spans="1:5" x14ac:dyDescent="0.2">
      <c r="A60" s="22" t="s">
        <v>4</v>
      </c>
      <c r="B60" s="35">
        <v>7398</v>
      </c>
      <c r="C60" s="45">
        <v>161</v>
      </c>
      <c r="D60" s="35">
        <v>811</v>
      </c>
      <c r="E60" s="9">
        <v>11</v>
      </c>
    </row>
    <row r="61" spans="1:5" x14ac:dyDescent="0.2">
      <c r="A61" s="22" t="s">
        <v>5</v>
      </c>
      <c r="B61" s="35">
        <v>44947</v>
      </c>
      <c r="C61" s="45">
        <v>1897</v>
      </c>
      <c r="D61" s="35">
        <v>2518</v>
      </c>
      <c r="E61" s="9">
        <v>40</v>
      </c>
    </row>
    <row r="62" spans="1:5" x14ac:dyDescent="0.2">
      <c r="A62" s="22" t="s">
        <v>6</v>
      </c>
      <c r="B62" s="35">
        <v>13742</v>
      </c>
      <c r="C62" s="45">
        <v>652</v>
      </c>
      <c r="D62" s="35">
        <v>796</v>
      </c>
      <c r="E62" s="9">
        <v>13</v>
      </c>
    </row>
    <row r="63" spans="1:5" x14ac:dyDescent="0.2">
      <c r="A63" s="22" t="s">
        <v>22</v>
      </c>
      <c r="B63" s="7"/>
      <c r="C63" s="8"/>
      <c r="D63" s="7"/>
      <c r="E63" s="9"/>
    </row>
    <row r="64" spans="1:5" x14ac:dyDescent="0.2">
      <c r="A64" s="23" t="s">
        <v>18</v>
      </c>
      <c r="B64" s="11">
        <f>B60+B61+B62</f>
        <v>66087</v>
      </c>
      <c r="C64" s="12">
        <f>C60+C61+C62</f>
        <v>2710</v>
      </c>
      <c r="D64" s="11">
        <f>D60+D61+D62+D63</f>
        <v>4125</v>
      </c>
      <c r="E64" s="13">
        <f>E60+E61+E62+E63</f>
        <v>64</v>
      </c>
    </row>
    <row r="65" spans="1:5" x14ac:dyDescent="0.2">
      <c r="A65" s="6"/>
      <c r="B65" s="7"/>
      <c r="C65" s="8"/>
      <c r="D65" s="7"/>
      <c r="E65" s="9"/>
    </row>
    <row r="66" spans="1:5" x14ac:dyDescent="0.2">
      <c r="A66" s="25" t="s">
        <v>18</v>
      </c>
      <c r="B66" s="15">
        <f>B8+B13+B18+B23+B28+B33+B38+B43+B48+B53+B58+B64</f>
        <v>853878</v>
      </c>
      <c r="C66" s="16">
        <f>C8+C13+C18+C23+C28+C33+C38+C43+C48+C53+C58+C64</f>
        <v>35256</v>
      </c>
      <c r="D66" s="15">
        <f>D8+D13+D18+D23+D28+D33+D38+D43+D48+D53+D58+D64</f>
        <v>53734</v>
      </c>
      <c r="E66" s="17">
        <f>E8+E13+E18+E23+E28+E33+E38+E43+E48+E53+E58+E64</f>
        <v>829</v>
      </c>
    </row>
    <row r="67" spans="1:5" x14ac:dyDescent="0.2">
      <c r="A67" s="2"/>
      <c r="B67" s="4"/>
      <c r="C67" s="5"/>
      <c r="D67" s="4"/>
    </row>
    <row r="69" spans="1:5" x14ac:dyDescent="0.2">
      <c r="A69" s="2" t="s">
        <v>41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/>
  </sheetViews>
  <sheetFormatPr defaultRowHeight="12.75" x14ac:dyDescent="0.2"/>
  <cols>
    <col min="1" max="1" width="13.7109375" customWidth="1"/>
    <col min="2" max="2" width="13" customWidth="1"/>
    <col min="3" max="3" width="8.42578125" customWidth="1"/>
    <col min="4" max="4" width="12.85546875" customWidth="1"/>
    <col min="5" max="5" width="7.5703125" customWidth="1"/>
  </cols>
  <sheetData>
    <row r="1" spans="1:6" ht="20.25" x14ac:dyDescent="0.3">
      <c r="A1" s="1" t="s">
        <v>0</v>
      </c>
      <c r="B1" s="4"/>
      <c r="C1" s="5"/>
      <c r="D1" s="4"/>
      <c r="E1" s="5"/>
      <c r="F1" s="3" t="s">
        <v>47</v>
      </c>
    </row>
    <row r="2" spans="1:6" x14ac:dyDescent="0.2">
      <c r="A2" s="2"/>
      <c r="B2" s="4"/>
      <c r="C2" s="5"/>
      <c r="D2" s="4"/>
      <c r="E2" s="5"/>
    </row>
    <row r="3" spans="1:6" x14ac:dyDescent="0.2">
      <c r="A3" s="14"/>
      <c r="B3" s="43" t="s">
        <v>1</v>
      </c>
      <c r="C3" s="44" t="s">
        <v>19</v>
      </c>
      <c r="D3" s="43" t="s">
        <v>2</v>
      </c>
      <c r="E3" s="42" t="s">
        <v>19</v>
      </c>
      <c r="F3" s="3"/>
    </row>
    <row r="4" spans="1:6" x14ac:dyDescent="0.2">
      <c r="A4" s="21" t="s">
        <v>28</v>
      </c>
      <c r="B4" s="38"/>
      <c r="C4" s="47"/>
      <c r="D4" s="38"/>
      <c r="E4" s="39"/>
    </row>
    <row r="5" spans="1:6" x14ac:dyDescent="0.2">
      <c r="A5" s="22" t="s">
        <v>4</v>
      </c>
      <c r="B5" s="35">
        <v>10472</v>
      </c>
      <c r="C5" s="45">
        <v>212</v>
      </c>
      <c r="D5" s="35">
        <v>1845</v>
      </c>
      <c r="E5" s="9">
        <v>25</v>
      </c>
    </row>
    <row r="6" spans="1:6" x14ac:dyDescent="0.2">
      <c r="A6" s="22" t="s">
        <v>5</v>
      </c>
      <c r="B6" s="35">
        <v>68996</v>
      </c>
      <c r="C6" s="45">
        <v>2887</v>
      </c>
      <c r="D6" s="35">
        <v>3224</v>
      </c>
      <c r="E6" s="9">
        <v>51</v>
      </c>
    </row>
    <row r="7" spans="1:6" x14ac:dyDescent="0.2">
      <c r="A7" s="22" t="s">
        <v>6</v>
      </c>
      <c r="B7" s="35">
        <v>12875</v>
      </c>
      <c r="C7" s="45">
        <v>646</v>
      </c>
      <c r="D7" s="35">
        <v>2014</v>
      </c>
      <c r="E7" s="9">
        <v>32</v>
      </c>
    </row>
    <row r="8" spans="1:6" x14ac:dyDescent="0.2">
      <c r="A8" s="23" t="s">
        <v>18</v>
      </c>
      <c r="B8" s="36">
        <f>B5+B6+B7</f>
        <v>92343</v>
      </c>
      <c r="C8" s="48">
        <f>C5+C6+C7</f>
        <v>3745</v>
      </c>
      <c r="D8" s="36">
        <f>D5+D6+D7</f>
        <v>7083</v>
      </c>
      <c r="E8" s="13">
        <f>E5+E6+E7</f>
        <v>108</v>
      </c>
    </row>
    <row r="9" spans="1:6" x14ac:dyDescent="0.2">
      <c r="A9" s="49" t="s">
        <v>29</v>
      </c>
      <c r="B9" s="35"/>
      <c r="C9" s="45"/>
      <c r="D9" s="35"/>
      <c r="E9" s="10"/>
    </row>
    <row r="10" spans="1:6" x14ac:dyDescent="0.2">
      <c r="A10" s="22" t="s">
        <v>4</v>
      </c>
      <c r="B10" s="35">
        <v>11209</v>
      </c>
      <c r="C10" s="45">
        <v>227</v>
      </c>
      <c r="D10" s="35">
        <v>1673</v>
      </c>
      <c r="E10" s="9">
        <v>23</v>
      </c>
    </row>
    <row r="11" spans="1:6" x14ac:dyDescent="0.2">
      <c r="A11" s="22" t="s">
        <v>5</v>
      </c>
      <c r="B11" s="35">
        <v>67344</v>
      </c>
      <c r="C11" s="45">
        <v>2849</v>
      </c>
      <c r="D11" s="35">
        <v>2931</v>
      </c>
      <c r="E11" s="9">
        <v>48</v>
      </c>
    </row>
    <row r="12" spans="1:6" x14ac:dyDescent="0.2">
      <c r="A12" s="22" t="s">
        <v>6</v>
      </c>
      <c r="B12" s="35">
        <v>13284</v>
      </c>
      <c r="C12" s="45">
        <v>661</v>
      </c>
      <c r="D12" s="35">
        <v>1990</v>
      </c>
      <c r="E12" s="9">
        <v>34</v>
      </c>
    </row>
    <row r="13" spans="1:6" x14ac:dyDescent="0.2">
      <c r="A13" s="22"/>
      <c r="B13" s="35"/>
      <c r="C13" s="45"/>
      <c r="D13" s="35">
        <v>50</v>
      </c>
      <c r="E13" s="9">
        <v>1</v>
      </c>
    </row>
    <row r="14" spans="1:6" x14ac:dyDescent="0.2">
      <c r="A14" s="23" t="s">
        <v>18</v>
      </c>
      <c r="B14" s="36">
        <f>B10+B11+B12</f>
        <v>91837</v>
      </c>
      <c r="C14" s="48">
        <f>C10+C11+C12</f>
        <v>3737</v>
      </c>
      <c r="D14" s="36">
        <f>SUM(D10:D13)</f>
        <v>6644</v>
      </c>
      <c r="E14" s="13">
        <f>SUM(E10:E13)</f>
        <v>106</v>
      </c>
    </row>
    <row r="15" spans="1:6" x14ac:dyDescent="0.2">
      <c r="A15" s="24" t="s">
        <v>30</v>
      </c>
      <c r="B15" s="35"/>
      <c r="C15" s="45"/>
      <c r="D15" s="35"/>
      <c r="E15" s="10"/>
    </row>
    <row r="16" spans="1:6" x14ac:dyDescent="0.2">
      <c r="A16" s="22" t="s">
        <v>4</v>
      </c>
      <c r="B16" s="35">
        <v>9613</v>
      </c>
      <c r="C16" s="45">
        <v>212</v>
      </c>
      <c r="D16" s="35">
        <v>1456</v>
      </c>
      <c r="E16" s="9">
        <v>21</v>
      </c>
    </row>
    <row r="17" spans="1:5" x14ac:dyDescent="0.2">
      <c r="A17" s="22" t="s">
        <v>5</v>
      </c>
      <c r="B17" s="35">
        <v>62922</v>
      </c>
      <c r="C17" s="45">
        <v>2709</v>
      </c>
      <c r="D17" s="35">
        <v>2329</v>
      </c>
      <c r="E17" s="9">
        <v>37</v>
      </c>
    </row>
    <row r="18" spans="1:5" x14ac:dyDescent="0.2">
      <c r="A18" s="22" t="s">
        <v>6</v>
      </c>
      <c r="B18" s="35">
        <v>11561</v>
      </c>
      <c r="C18" s="45">
        <v>618</v>
      </c>
      <c r="D18" s="35">
        <v>1513</v>
      </c>
      <c r="E18" s="9">
        <v>25</v>
      </c>
    </row>
    <row r="19" spans="1:5" x14ac:dyDescent="0.2">
      <c r="A19" s="23" t="s">
        <v>18</v>
      </c>
      <c r="B19" s="36">
        <f>B16+B17+B18</f>
        <v>84096</v>
      </c>
      <c r="C19" s="48">
        <f>C16+C17+C18</f>
        <v>3539</v>
      </c>
      <c r="D19" s="36">
        <f>D16+D17+D18</f>
        <v>5298</v>
      </c>
      <c r="E19" s="13">
        <f>E16+E17+E18</f>
        <v>83</v>
      </c>
    </row>
    <row r="20" spans="1:5" x14ac:dyDescent="0.2">
      <c r="A20" s="24" t="s">
        <v>31</v>
      </c>
      <c r="B20" s="35"/>
      <c r="C20" s="45"/>
      <c r="D20" s="35"/>
      <c r="E20" s="10"/>
    </row>
    <row r="21" spans="1:5" x14ac:dyDescent="0.2">
      <c r="A21" s="22" t="s">
        <v>4</v>
      </c>
      <c r="B21" s="35">
        <v>9900</v>
      </c>
      <c r="C21" s="45">
        <v>205</v>
      </c>
      <c r="D21" s="35">
        <v>1421</v>
      </c>
      <c r="E21" s="9">
        <v>20</v>
      </c>
    </row>
    <row r="22" spans="1:5" x14ac:dyDescent="0.2">
      <c r="A22" s="22" t="s">
        <v>5</v>
      </c>
      <c r="B22" s="35">
        <v>58848</v>
      </c>
      <c r="C22" s="45">
        <v>2540</v>
      </c>
      <c r="D22" s="35">
        <v>2593</v>
      </c>
      <c r="E22" s="9">
        <v>42</v>
      </c>
    </row>
    <row r="23" spans="1:5" x14ac:dyDescent="0.2">
      <c r="A23" s="22" t="s">
        <v>6</v>
      </c>
      <c r="B23" s="35">
        <v>12481</v>
      </c>
      <c r="C23" s="45">
        <v>638</v>
      </c>
      <c r="D23" s="35">
        <v>1028</v>
      </c>
      <c r="E23" s="9">
        <v>17</v>
      </c>
    </row>
    <row r="24" spans="1:5" x14ac:dyDescent="0.2">
      <c r="A24" s="22" t="s">
        <v>18</v>
      </c>
      <c r="B24" s="35">
        <f>B21+B22+B23</f>
        <v>81229</v>
      </c>
      <c r="C24" s="45">
        <f>C21+C22+C23</f>
        <v>3383</v>
      </c>
      <c r="D24" s="35">
        <f>D21+D22+D23</f>
        <v>5042</v>
      </c>
      <c r="E24" s="10">
        <f>E21+E22+E23</f>
        <v>79</v>
      </c>
    </row>
    <row r="25" spans="1:5" x14ac:dyDescent="0.2">
      <c r="A25" s="21" t="s">
        <v>32</v>
      </c>
      <c r="B25" s="38"/>
      <c r="C25" s="47"/>
      <c r="D25" s="38"/>
      <c r="E25" s="39"/>
    </row>
    <row r="26" spans="1:5" x14ac:dyDescent="0.2">
      <c r="A26" s="22" t="s">
        <v>4</v>
      </c>
      <c r="B26" s="35">
        <v>9487</v>
      </c>
      <c r="C26" s="45">
        <v>205</v>
      </c>
      <c r="D26" s="35">
        <v>1323</v>
      </c>
      <c r="E26" s="9">
        <v>16</v>
      </c>
    </row>
    <row r="27" spans="1:5" x14ac:dyDescent="0.2">
      <c r="A27" s="22" t="s">
        <v>5</v>
      </c>
      <c r="B27" s="35">
        <v>57665</v>
      </c>
      <c r="C27" s="45">
        <v>2465</v>
      </c>
      <c r="D27" s="35">
        <v>1876</v>
      </c>
      <c r="E27" s="9">
        <v>32</v>
      </c>
    </row>
    <row r="28" spans="1:5" x14ac:dyDescent="0.2">
      <c r="A28" s="22" t="s">
        <v>6</v>
      </c>
      <c r="B28" s="35">
        <v>12211</v>
      </c>
      <c r="C28" s="45">
        <v>621</v>
      </c>
      <c r="D28" s="35">
        <v>1166</v>
      </c>
      <c r="E28" s="9">
        <v>20</v>
      </c>
    </row>
    <row r="29" spans="1:5" x14ac:dyDescent="0.2">
      <c r="A29" s="23" t="s">
        <v>18</v>
      </c>
      <c r="B29" s="36">
        <f>B26+B27+B28</f>
        <v>79363</v>
      </c>
      <c r="C29" s="48">
        <f>C26+C27+C28</f>
        <v>3291</v>
      </c>
      <c r="D29" s="36">
        <f>D26+D27+D28</f>
        <v>4365</v>
      </c>
      <c r="E29" s="13">
        <f>E26+E27+E28</f>
        <v>68</v>
      </c>
    </row>
    <row r="30" spans="1:5" x14ac:dyDescent="0.2">
      <c r="A30" s="24" t="s">
        <v>33</v>
      </c>
      <c r="B30" s="35"/>
      <c r="C30" s="45"/>
      <c r="D30" s="35"/>
      <c r="E30" s="10"/>
    </row>
    <row r="31" spans="1:5" x14ac:dyDescent="0.2">
      <c r="A31" s="22" t="s">
        <v>4</v>
      </c>
      <c r="B31" s="35">
        <v>9084</v>
      </c>
      <c r="C31" s="45">
        <v>209</v>
      </c>
      <c r="D31" s="35">
        <v>959</v>
      </c>
      <c r="E31" s="9">
        <v>13</v>
      </c>
    </row>
    <row r="32" spans="1:5" x14ac:dyDescent="0.2">
      <c r="A32" s="22" t="s">
        <v>5</v>
      </c>
      <c r="B32" s="35">
        <v>56118</v>
      </c>
      <c r="C32" s="45">
        <v>2371</v>
      </c>
      <c r="D32" s="35">
        <v>2027</v>
      </c>
      <c r="E32" s="9">
        <v>34</v>
      </c>
    </row>
    <row r="33" spans="1:5" x14ac:dyDescent="0.2">
      <c r="A33" s="22" t="s">
        <v>6</v>
      </c>
      <c r="B33" s="35">
        <v>11574</v>
      </c>
      <c r="C33" s="45">
        <v>595</v>
      </c>
      <c r="D33" s="35">
        <v>813</v>
      </c>
      <c r="E33" s="9">
        <v>13</v>
      </c>
    </row>
    <row r="34" spans="1:5" x14ac:dyDescent="0.2">
      <c r="A34" s="22" t="s">
        <v>22</v>
      </c>
      <c r="B34" s="35"/>
      <c r="C34" s="45"/>
      <c r="D34" s="35"/>
      <c r="E34" s="9"/>
    </row>
    <row r="35" spans="1:5" x14ac:dyDescent="0.2">
      <c r="A35" s="22" t="s">
        <v>18</v>
      </c>
      <c r="B35" s="36">
        <f>SUM(B31:B34)</f>
        <v>76776</v>
      </c>
      <c r="C35" s="48">
        <f>SUM(C31:C34)</f>
        <v>3175</v>
      </c>
      <c r="D35" s="36">
        <f>SUM(D31:D34)</f>
        <v>3799</v>
      </c>
      <c r="E35" s="10">
        <f>SUM(E31:E34)</f>
        <v>60</v>
      </c>
    </row>
    <row r="36" spans="1:5" x14ac:dyDescent="0.2">
      <c r="A36" s="21" t="s">
        <v>34</v>
      </c>
      <c r="B36" s="38"/>
      <c r="C36" s="47"/>
      <c r="D36" s="38"/>
      <c r="E36" s="47"/>
    </row>
    <row r="37" spans="1:5" x14ac:dyDescent="0.2">
      <c r="A37" s="22" t="s">
        <v>4</v>
      </c>
      <c r="B37" s="35">
        <v>9005</v>
      </c>
      <c r="C37" s="45">
        <v>198</v>
      </c>
      <c r="D37" s="35">
        <v>1435</v>
      </c>
      <c r="E37" s="46">
        <v>16</v>
      </c>
    </row>
    <row r="38" spans="1:5" x14ac:dyDescent="0.2">
      <c r="A38" s="22" t="s">
        <v>5</v>
      </c>
      <c r="B38" s="35">
        <v>53568</v>
      </c>
      <c r="C38" s="45">
        <v>2301</v>
      </c>
      <c r="D38" s="35">
        <v>2098</v>
      </c>
      <c r="E38" s="46">
        <v>37</v>
      </c>
    </row>
    <row r="39" spans="1:5" x14ac:dyDescent="0.2">
      <c r="A39" s="22" t="s">
        <v>6</v>
      </c>
      <c r="B39" s="35">
        <v>11424</v>
      </c>
      <c r="C39" s="45">
        <v>588</v>
      </c>
      <c r="D39" s="35">
        <v>1182</v>
      </c>
      <c r="E39" s="46">
        <v>21</v>
      </c>
    </row>
    <row r="40" spans="1:5" x14ac:dyDescent="0.2">
      <c r="A40" s="23" t="s">
        <v>18</v>
      </c>
      <c r="B40" s="36">
        <f>SUM(B37:B39)</f>
        <v>73997</v>
      </c>
      <c r="C40" s="48">
        <f>SUM(C37:C39)</f>
        <v>3087</v>
      </c>
      <c r="D40" s="36">
        <f>SUM(D37:D39)</f>
        <v>4715</v>
      </c>
      <c r="E40" s="48">
        <f>SUM(E37:E39)</f>
        <v>74</v>
      </c>
    </row>
    <row r="41" spans="1:5" x14ac:dyDescent="0.2">
      <c r="A41" s="24" t="s">
        <v>35</v>
      </c>
      <c r="B41" s="35"/>
      <c r="C41" s="45"/>
      <c r="D41" s="35"/>
      <c r="E41" s="45"/>
    </row>
    <row r="42" spans="1:5" x14ac:dyDescent="0.2">
      <c r="A42" s="22" t="s">
        <v>4</v>
      </c>
      <c r="B42" s="35">
        <v>8062</v>
      </c>
      <c r="C42" s="45">
        <v>179</v>
      </c>
      <c r="D42" s="35">
        <v>1158</v>
      </c>
      <c r="E42" s="46">
        <v>15</v>
      </c>
    </row>
    <row r="43" spans="1:5" x14ac:dyDescent="0.2">
      <c r="A43" s="22" t="s">
        <v>5</v>
      </c>
      <c r="B43" s="35">
        <v>52762</v>
      </c>
      <c r="C43" s="45">
        <v>2311</v>
      </c>
      <c r="D43" s="35">
        <v>2163</v>
      </c>
      <c r="E43" s="46">
        <v>36</v>
      </c>
    </row>
    <row r="44" spans="1:5" x14ac:dyDescent="0.2">
      <c r="A44" s="22" t="s">
        <v>6</v>
      </c>
      <c r="B44" s="35">
        <v>11476</v>
      </c>
      <c r="C44" s="45">
        <v>582</v>
      </c>
      <c r="D44" s="35">
        <v>1151</v>
      </c>
      <c r="E44" s="46">
        <v>20</v>
      </c>
    </row>
    <row r="45" spans="1:5" x14ac:dyDescent="0.2">
      <c r="A45" s="22" t="s">
        <v>18</v>
      </c>
      <c r="B45" s="35">
        <f>SUM(B42:B44)</f>
        <v>72300</v>
      </c>
      <c r="C45" s="45">
        <f>SUM(C42:C44)</f>
        <v>3072</v>
      </c>
      <c r="D45" s="35">
        <f>SUM(D42:D44)</f>
        <v>4472</v>
      </c>
      <c r="E45" s="45">
        <f>SUM(E42:E44)</f>
        <v>71</v>
      </c>
    </row>
    <row r="46" spans="1:5" x14ac:dyDescent="0.2">
      <c r="A46" s="21" t="s">
        <v>36</v>
      </c>
      <c r="B46" s="38"/>
      <c r="C46" s="47"/>
      <c r="D46" s="38"/>
      <c r="E46" s="47"/>
    </row>
    <row r="47" spans="1:5" x14ac:dyDescent="0.2">
      <c r="A47" s="22" t="s">
        <v>4</v>
      </c>
      <c r="B47" s="35">
        <v>8938</v>
      </c>
      <c r="C47" s="45">
        <v>181</v>
      </c>
      <c r="D47" s="35">
        <v>869</v>
      </c>
      <c r="E47" s="46">
        <v>10</v>
      </c>
    </row>
    <row r="48" spans="1:5" x14ac:dyDescent="0.2">
      <c r="A48" s="22" t="s">
        <v>5</v>
      </c>
      <c r="B48" s="35">
        <v>54603</v>
      </c>
      <c r="C48" s="45">
        <v>2282</v>
      </c>
      <c r="D48" s="35">
        <v>2208</v>
      </c>
      <c r="E48" s="46">
        <v>37</v>
      </c>
    </row>
    <row r="49" spans="1:5" x14ac:dyDescent="0.2">
      <c r="A49" s="22" t="s">
        <v>6</v>
      </c>
      <c r="B49" s="35">
        <v>11332</v>
      </c>
      <c r="C49" s="45">
        <v>577</v>
      </c>
      <c r="D49" s="35">
        <v>1114</v>
      </c>
      <c r="E49" s="46">
        <v>18</v>
      </c>
    </row>
    <row r="50" spans="1:5" x14ac:dyDescent="0.2">
      <c r="A50" s="23" t="s">
        <v>18</v>
      </c>
      <c r="B50" s="36">
        <f>SUM(B47:B49)</f>
        <v>74873</v>
      </c>
      <c r="C50" s="48">
        <f>SUM(C47:C49)</f>
        <v>3040</v>
      </c>
      <c r="D50" s="36">
        <f>SUM(D47:D49)</f>
        <v>4191</v>
      </c>
      <c r="E50" s="48">
        <f>SUM(E47:E49)</f>
        <v>65</v>
      </c>
    </row>
    <row r="51" spans="1:5" x14ac:dyDescent="0.2">
      <c r="A51" s="24" t="s">
        <v>37</v>
      </c>
      <c r="B51" s="35"/>
      <c r="C51" s="45"/>
      <c r="D51" s="35"/>
      <c r="E51" s="45"/>
    </row>
    <row r="52" spans="1:5" x14ac:dyDescent="0.2">
      <c r="A52" s="22" t="s">
        <v>4</v>
      </c>
      <c r="B52" s="35">
        <v>8247</v>
      </c>
      <c r="C52" s="45">
        <v>169</v>
      </c>
      <c r="D52" s="35">
        <v>646</v>
      </c>
      <c r="E52" s="46">
        <v>7</v>
      </c>
    </row>
    <row r="53" spans="1:5" x14ac:dyDescent="0.2">
      <c r="A53" s="22" t="s">
        <v>5</v>
      </c>
      <c r="B53" s="35">
        <v>54224</v>
      </c>
      <c r="C53" s="45">
        <v>2263</v>
      </c>
      <c r="D53" s="35">
        <v>2537</v>
      </c>
      <c r="E53" s="46">
        <v>42</v>
      </c>
    </row>
    <row r="54" spans="1:5" x14ac:dyDescent="0.2">
      <c r="A54" s="22" t="s">
        <v>6</v>
      </c>
      <c r="B54" s="35">
        <v>12581</v>
      </c>
      <c r="C54" s="45">
        <v>592</v>
      </c>
      <c r="D54" s="35">
        <v>1196</v>
      </c>
      <c r="E54" s="46">
        <v>19</v>
      </c>
    </row>
    <row r="55" spans="1:5" x14ac:dyDescent="0.2">
      <c r="A55" s="22" t="s">
        <v>18</v>
      </c>
      <c r="B55" s="35">
        <f>SUM(B52:B54)</f>
        <v>75052</v>
      </c>
      <c r="C55" s="45">
        <f>SUM(C52:C54)</f>
        <v>3024</v>
      </c>
      <c r="D55" s="35">
        <f>SUM(D52:D54)</f>
        <v>4379</v>
      </c>
      <c r="E55" s="45">
        <f>SUM(E52:E54)</f>
        <v>68</v>
      </c>
    </row>
    <row r="56" spans="1:5" x14ac:dyDescent="0.2">
      <c r="A56" s="21" t="s">
        <v>38</v>
      </c>
      <c r="B56" s="38"/>
      <c r="C56" s="47"/>
      <c r="D56" s="38"/>
      <c r="E56" s="47"/>
    </row>
    <row r="57" spans="1:5" x14ac:dyDescent="0.2">
      <c r="A57" s="22" t="s">
        <v>4</v>
      </c>
      <c r="B57" s="35">
        <v>8079</v>
      </c>
      <c r="C57" s="45">
        <v>169</v>
      </c>
      <c r="D57" s="35">
        <v>603</v>
      </c>
      <c r="E57" s="46">
        <v>7</v>
      </c>
    </row>
    <row r="58" spans="1:5" x14ac:dyDescent="0.2">
      <c r="A58" s="22" t="s">
        <v>5</v>
      </c>
      <c r="B58" s="35">
        <v>52155</v>
      </c>
      <c r="C58" s="45">
        <v>2227</v>
      </c>
      <c r="D58" s="35">
        <v>2761</v>
      </c>
      <c r="E58" s="46">
        <v>43</v>
      </c>
    </row>
    <row r="59" spans="1:5" x14ac:dyDescent="0.2">
      <c r="A59" s="22" t="s">
        <v>6</v>
      </c>
      <c r="B59" s="35">
        <v>13193</v>
      </c>
      <c r="C59" s="45">
        <v>635</v>
      </c>
      <c r="D59" s="35">
        <v>1221</v>
      </c>
      <c r="E59" s="46">
        <v>20</v>
      </c>
    </row>
    <row r="60" spans="1:5" x14ac:dyDescent="0.2">
      <c r="A60" s="23" t="s">
        <v>18</v>
      </c>
      <c r="B60" s="36">
        <f>SUM(B57:B59)</f>
        <v>73427</v>
      </c>
      <c r="C60" s="48">
        <f>SUM(C57:C59)</f>
        <v>3031</v>
      </c>
      <c r="D60" s="36">
        <f>SUM(D57:D59)</f>
        <v>4585</v>
      </c>
      <c r="E60" s="48">
        <f>SUM(E57:E59)</f>
        <v>70</v>
      </c>
    </row>
    <row r="61" spans="1:5" x14ac:dyDescent="0.2">
      <c r="A61" s="24" t="s">
        <v>39</v>
      </c>
      <c r="B61" s="35"/>
      <c r="C61" s="45"/>
      <c r="D61" s="35"/>
      <c r="E61" s="45"/>
    </row>
    <row r="62" spans="1:5" x14ac:dyDescent="0.2">
      <c r="A62" s="22" t="s">
        <v>4</v>
      </c>
      <c r="B62" s="35">
        <v>8417</v>
      </c>
      <c r="C62" s="45">
        <v>175</v>
      </c>
      <c r="D62" s="35">
        <v>1100</v>
      </c>
      <c r="E62" s="46">
        <v>13</v>
      </c>
    </row>
    <row r="63" spans="1:5" x14ac:dyDescent="0.2">
      <c r="A63" s="22" t="s">
        <v>5</v>
      </c>
      <c r="B63" s="35">
        <v>52154</v>
      </c>
      <c r="C63" s="45">
        <v>2187</v>
      </c>
      <c r="D63" s="35">
        <v>2859</v>
      </c>
      <c r="E63" s="46">
        <v>48</v>
      </c>
    </row>
    <row r="64" spans="1:5" x14ac:dyDescent="0.2">
      <c r="A64" s="22" t="s">
        <v>6</v>
      </c>
      <c r="B64" s="35">
        <v>13138</v>
      </c>
      <c r="C64" s="45">
        <v>630</v>
      </c>
      <c r="D64" s="35">
        <v>1351</v>
      </c>
      <c r="E64" s="46">
        <v>22</v>
      </c>
    </row>
    <row r="65" spans="1:5" x14ac:dyDescent="0.2">
      <c r="A65" s="23" t="s">
        <v>18</v>
      </c>
      <c r="B65" s="36">
        <f>SUM(B62:B64)</f>
        <v>73709</v>
      </c>
      <c r="C65" s="48">
        <f>SUM(C62:C64)</f>
        <v>2992</v>
      </c>
      <c r="D65" s="36">
        <f>SUM(D62:D64)</f>
        <v>5310</v>
      </c>
      <c r="E65" s="48">
        <f>SUM(E62:E64)</f>
        <v>83</v>
      </c>
    </row>
    <row r="66" spans="1:5" x14ac:dyDescent="0.2">
      <c r="A66" s="24"/>
      <c r="B66" s="35"/>
      <c r="C66" s="45"/>
      <c r="D66" s="35"/>
      <c r="E66" s="45"/>
    </row>
    <row r="67" spans="1:5" x14ac:dyDescent="0.2">
      <c r="A67" s="25" t="s">
        <v>21</v>
      </c>
      <c r="B67" s="29">
        <f>B8+B14+B19+B24+B29+B35+B40+B45+B50+B55+B60+B65</f>
        <v>949002</v>
      </c>
      <c r="C67" s="41">
        <f>C8+C14+C19+C24+C29+C35+C40+C45+C50+C55+C60+C65</f>
        <v>39116</v>
      </c>
      <c r="D67" s="29">
        <f>D8+D14+D19+D24+D29+D35+D40+D45+D50+D55+D60+D65</f>
        <v>59883</v>
      </c>
      <c r="E67" s="41">
        <f>E8+E14+E19+E24+E29+E35+E40+E45+E50+E55+E60+E65</f>
        <v>935</v>
      </c>
    </row>
    <row r="68" spans="1:5" x14ac:dyDescent="0.2">
      <c r="A68" s="2"/>
      <c r="B68" s="4"/>
      <c r="C68" s="5"/>
      <c r="D68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/>
  </sheetViews>
  <sheetFormatPr defaultRowHeight="12.75" x14ac:dyDescent="0.2"/>
  <cols>
    <col min="2" max="2" width="12.7109375" bestFit="1" customWidth="1"/>
    <col min="4" max="4" width="11.140625" bestFit="1" customWidth="1"/>
  </cols>
  <sheetData>
    <row r="1" spans="1:6" ht="20.25" x14ac:dyDescent="0.3">
      <c r="A1" s="1" t="s">
        <v>0</v>
      </c>
      <c r="B1" s="4"/>
      <c r="C1" s="5"/>
      <c r="D1" s="4"/>
      <c r="F1" s="3" t="s">
        <v>46</v>
      </c>
    </row>
    <row r="2" spans="1:6" x14ac:dyDescent="0.2">
      <c r="A2" s="2"/>
      <c r="B2" s="4"/>
      <c r="C2" s="5"/>
      <c r="D2" s="4"/>
    </row>
    <row r="3" spans="1:6" x14ac:dyDescent="0.2">
      <c r="A3" s="14"/>
      <c r="B3" s="26" t="s">
        <v>1</v>
      </c>
      <c r="C3" s="27" t="s">
        <v>19</v>
      </c>
      <c r="D3" s="26" t="s">
        <v>2</v>
      </c>
      <c r="E3" s="28" t="s">
        <v>19</v>
      </c>
      <c r="F3" s="3"/>
    </row>
    <row r="4" spans="1:6" x14ac:dyDescent="0.2">
      <c r="A4" s="21" t="s">
        <v>3</v>
      </c>
      <c r="B4" s="18"/>
      <c r="C4" s="19"/>
      <c r="D4" s="18"/>
      <c r="E4" s="20"/>
    </row>
    <row r="5" spans="1:6" x14ac:dyDescent="0.2">
      <c r="A5" s="22" t="s">
        <v>4</v>
      </c>
      <c r="B5" s="7">
        <v>11017</v>
      </c>
      <c r="C5" s="8">
        <v>227</v>
      </c>
      <c r="D5" s="7">
        <v>2600</v>
      </c>
      <c r="E5" s="9">
        <v>29</v>
      </c>
    </row>
    <row r="6" spans="1:6" x14ac:dyDescent="0.2">
      <c r="A6" s="22" t="s">
        <v>5</v>
      </c>
      <c r="B6" s="7">
        <v>67490</v>
      </c>
      <c r="C6" s="8">
        <v>2979</v>
      </c>
      <c r="D6" s="7">
        <v>11843</v>
      </c>
      <c r="E6" s="9">
        <v>190</v>
      </c>
    </row>
    <row r="7" spans="1:6" x14ac:dyDescent="0.2">
      <c r="A7" s="22" t="s">
        <v>6</v>
      </c>
      <c r="B7" s="7">
        <v>12081</v>
      </c>
      <c r="C7" s="8">
        <v>650</v>
      </c>
      <c r="D7" s="7">
        <v>2446</v>
      </c>
      <c r="E7" s="9">
        <v>39</v>
      </c>
    </row>
    <row r="8" spans="1:6" x14ac:dyDescent="0.2">
      <c r="A8" s="23" t="s">
        <v>18</v>
      </c>
      <c r="B8" s="11">
        <f>B5+B6+B7</f>
        <v>90588</v>
      </c>
      <c r="C8" s="12">
        <f>C5+C6+C7</f>
        <v>3856</v>
      </c>
      <c r="D8" s="11">
        <f>D5+D6+D7</f>
        <v>16889</v>
      </c>
      <c r="E8" s="13">
        <f>E5+E6+E7</f>
        <v>258</v>
      </c>
    </row>
    <row r="9" spans="1:6" x14ac:dyDescent="0.2">
      <c r="A9" s="24" t="s">
        <v>7</v>
      </c>
      <c r="B9" s="7"/>
      <c r="C9" s="8"/>
      <c r="D9" s="7"/>
      <c r="E9" s="9"/>
    </row>
    <row r="10" spans="1:6" x14ac:dyDescent="0.2">
      <c r="A10" s="22" t="s">
        <v>4</v>
      </c>
      <c r="B10" s="7">
        <v>9413</v>
      </c>
      <c r="C10" s="8">
        <v>215</v>
      </c>
      <c r="D10" s="7">
        <v>2964</v>
      </c>
      <c r="E10" s="9">
        <v>36</v>
      </c>
    </row>
    <row r="11" spans="1:6" x14ac:dyDescent="0.2">
      <c r="A11" s="22" t="s">
        <v>5</v>
      </c>
      <c r="B11" s="7">
        <v>64128</v>
      </c>
      <c r="C11" s="8">
        <v>2849</v>
      </c>
      <c r="D11" s="7">
        <v>11633</v>
      </c>
      <c r="E11" s="9">
        <v>188</v>
      </c>
    </row>
    <row r="12" spans="1:6" x14ac:dyDescent="0.2">
      <c r="A12" s="22" t="s">
        <v>6</v>
      </c>
      <c r="B12" s="7">
        <v>12587</v>
      </c>
      <c r="C12" s="8">
        <v>653</v>
      </c>
      <c r="D12" s="7">
        <v>2634</v>
      </c>
      <c r="E12" s="9">
        <v>44</v>
      </c>
    </row>
    <row r="13" spans="1:6" x14ac:dyDescent="0.2">
      <c r="A13" s="22" t="s">
        <v>18</v>
      </c>
      <c r="B13" s="7">
        <f>B10+B11+B12</f>
        <v>86128</v>
      </c>
      <c r="C13" s="8">
        <f>C10+C11+C12</f>
        <v>3717</v>
      </c>
      <c r="D13" s="7">
        <f>D10+D11+D12</f>
        <v>17231</v>
      </c>
      <c r="E13" s="10">
        <f>E10+E11+E12</f>
        <v>268</v>
      </c>
    </row>
    <row r="14" spans="1:6" x14ac:dyDescent="0.2">
      <c r="A14" s="21" t="s">
        <v>8</v>
      </c>
      <c r="B14" s="18"/>
      <c r="C14" s="19"/>
      <c r="D14" s="18"/>
      <c r="E14" s="20"/>
    </row>
    <row r="15" spans="1:6" x14ac:dyDescent="0.2">
      <c r="A15" s="22" t="s">
        <v>4</v>
      </c>
      <c r="B15" s="7">
        <v>10385</v>
      </c>
      <c r="C15" s="8">
        <v>209</v>
      </c>
      <c r="D15" s="7">
        <v>2842</v>
      </c>
      <c r="E15" s="9">
        <v>34</v>
      </c>
    </row>
    <row r="16" spans="1:6" x14ac:dyDescent="0.2">
      <c r="A16" s="22" t="s">
        <v>5</v>
      </c>
      <c r="B16" s="7">
        <v>67477</v>
      </c>
      <c r="C16" s="8">
        <v>2821</v>
      </c>
      <c r="D16" s="7">
        <v>9893</v>
      </c>
      <c r="E16" s="9">
        <v>164</v>
      </c>
    </row>
    <row r="17" spans="1:5" x14ac:dyDescent="0.2">
      <c r="A17" s="22" t="s">
        <v>6</v>
      </c>
      <c r="B17" s="7">
        <v>14098</v>
      </c>
      <c r="C17" s="8">
        <v>672</v>
      </c>
      <c r="D17" s="7">
        <v>2634</v>
      </c>
      <c r="E17" s="9">
        <v>42</v>
      </c>
    </row>
    <row r="18" spans="1:5" x14ac:dyDescent="0.2">
      <c r="A18" s="23" t="s">
        <v>18</v>
      </c>
      <c r="B18" s="11">
        <f>B15+B16+B17</f>
        <v>91960</v>
      </c>
      <c r="C18" s="12">
        <f>C15+C16+C17</f>
        <v>3702</v>
      </c>
      <c r="D18" s="11">
        <f>D15+D16+D17</f>
        <v>15369</v>
      </c>
      <c r="E18" s="13">
        <f>E15+E16+E17</f>
        <v>240</v>
      </c>
    </row>
    <row r="19" spans="1:5" x14ac:dyDescent="0.2">
      <c r="A19" s="24" t="s">
        <v>9</v>
      </c>
      <c r="B19" s="7"/>
      <c r="C19" s="8"/>
      <c r="D19" s="7"/>
      <c r="E19" s="9"/>
    </row>
    <row r="20" spans="1:5" x14ac:dyDescent="0.2">
      <c r="A20" s="22" t="s">
        <v>4</v>
      </c>
      <c r="B20" s="7">
        <v>9976</v>
      </c>
      <c r="C20" s="8">
        <v>202</v>
      </c>
      <c r="D20" s="7">
        <v>2952</v>
      </c>
      <c r="E20" s="9">
        <v>37</v>
      </c>
    </row>
    <row r="21" spans="1:5" x14ac:dyDescent="0.2">
      <c r="A21" s="22" t="s">
        <v>5</v>
      </c>
      <c r="B21" s="7">
        <v>65850</v>
      </c>
      <c r="C21" s="8">
        <v>2805</v>
      </c>
      <c r="D21" s="7">
        <v>9504</v>
      </c>
      <c r="E21" s="9">
        <v>157</v>
      </c>
    </row>
    <row r="22" spans="1:5" x14ac:dyDescent="0.2">
      <c r="A22" s="22" t="s">
        <v>6</v>
      </c>
      <c r="B22" s="7">
        <v>13325</v>
      </c>
      <c r="C22" s="8">
        <v>665</v>
      </c>
      <c r="D22" s="7">
        <v>2230</v>
      </c>
      <c r="E22" s="9">
        <v>36</v>
      </c>
    </row>
    <row r="23" spans="1:5" x14ac:dyDescent="0.2">
      <c r="A23" s="22" t="s">
        <v>18</v>
      </c>
      <c r="B23" s="7">
        <f>B20+B21+B22</f>
        <v>89151</v>
      </c>
      <c r="C23" s="8">
        <f>C20+C21+C22</f>
        <v>3672</v>
      </c>
      <c r="D23" s="7">
        <f>D20+D21+D22</f>
        <v>14686</v>
      </c>
      <c r="E23" s="10">
        <f>E20+E21+E22</f>
        <v>230</v>
      </c>
    </row>
    <row r="24" spans="1:5" x14ac:dyDescent="0.2">
      <c r="A24" s="21" t="s">
        <v>10</v>
      </c>
      <c r="B24" s="18"/>
      <c r="C24" s="19"/>
      <c r="D24" s="18"/>
      <c r="E24" s="20"/>
    </row>
    <row r="25" spans="1:5" x14ac:dyDescent="0.2">
      <c r="A25" s="22" t="s">
        <v>4</v>
      </c>
      <c r="B25" s="7">
        <v>10075</v>
      </c>
      <c r="C25" s="8">
        <v>208</v>
      </c>
      <c r="D25" s="7">
        <v>2446</v>
      </c>
      <c r="E25" s="9">
        <v>32</v>
      </c>
    </row>
    <row r="26" spans="1:5" x14ac:dyDescent="0.2">
      <c r="A26" s="22" t="s">
        <v>5</v>
      </c>
      <c r="B26" s="7">
        <v>68373</v>
      </c>
      <c r="C26" s="8">
        <v>2878</v>
      </c>
      <c r="D26" s="7">
        <v>3333</v>
      </c>
      <c r="E26" s="9">
        <v>54</v>
      </c>
    </row>
    <row r="27" spans="1:5" x14ac:dyDescent="0.2">
      <c r="A27" s="22" t="s">
        <v>6</v>
      </c>
      <c r="B27" s="7">
        <v>13055</v>
      </c>
      <c r="C27" s="8">
        <v>665</v>
      </c>
      <c r="D27" s="7">
        <v>1892</v>
      </c>
      <c r="E27" s="9">
        <v>32</v>
      </c>
    </row>
    <row r="28" spans="1:5" x14ac:dyDescent="0.2">
      <c r="A28" s="23" t="s">
        <v>18</v>
      </c>
      <c r="B28" s="11">
        <f>B25+B26+B27</f>
        <v>91503</v>
      </c>
      <c r="C28" s="12">
        <f>C25+C26+C27</f>
        <v>3751</v>
      </c>
      <c r="D28" s="11">
        <f>D25+D26+D27</f>
        <v>7671</v>
      </c>
      <c r="E28" s="13">
        <f>E25+E26+E27</f>
        <v>118</v>
      </c>
    </row>
    <row r="29" spans="1:5" x14ac:dyDescent="0.2">
      <c r="A29" s="21" t="s">
        <v>11</v>
      </c>
      <c r="B29" s="18"/>
      <c r="C29" s="19"/>
      <c r="D29" s="18"/>
      <c r="E29" s="20"/>
    </row>
    <row r="30" spans="1:5" x14ac:dyDescent="0.2">
      <c r="A30" s="22" t="s">
        <v>4</v>
      </c>
      <c r="B30" s="7">
        <v>9475</v>
      </c>
      <c r="C30" s="8">
        <v>204</v>
      </c>
      <c r="D30" s="7">
        <v>2403</v>
      </c>
      <c r="E30" s="9">
        <v>34</v>
      </c>
    </row>
    <row r="31" spans="1:5" x14ac:dyDescent="0.2">
      <c r="A31" s="22" t="s">
        <v>5</v>
      </c>
      <c r="B31" s="7">
        <v>69451</v>
      </c>
      <c r="C31" s="8">
        <v>2897</v>
      </c>
      <c r="D31" s="7">
        <v>3383</v>
      </c>
      <c r="E31" s="9">
        <v>56</v>
      </c>
    </row>
    <row r="32" spans="1:5" x14ac:dyDescent="0.2">
      <c r="A32" s="22" t="s">
        <v>6</v>
      </c>
      <c r="B32" s="7">
        <v>12951</v>
      </c>
      <c r="C32" s="8">
        <v>667</v>
      </c>
      <c r="D32" s="7">
        <v>2189</v>
      </c>
      <c r="E32" s="9">
        <v>36</v>
      </c>
    </row>
    <row r="33" spans="1:5" x14ac:dyDescent="0.2">
      <c r="A33" s="23" t="s">
        <v>18</v>
      </c>
      <c r="B33" s="11">
        <f>B30+B31+B32</f>
        <v>91877</v>
      </c>
      <c r="C33" s="12">
        <f>C30+C31+C32</f>
        <v>3768</v>
      </c>
      <c r="D33" s="11">
        <f>D30+D31+D32</f>
        <v>7975</v>
      </c>
      <c r="E33" s="13">
        <f>E30+E31+E32</f>
        <v>126</v>
      </c>
    </row>
    <row r="34" spans="1:5" x14ac:dyDescent="0.2">
      <c r="A34" s="24" t="s">
        <v>12</v>
      </c>
      <c r="B34" s="7"/>
      <c r="C34" s="8"/>
      <c r="D34" s="7"/>
      <c r="E34" s="9"/>
    </row>
    <row r="35" spans="1:5" x14ac:dyDescent="0.2">
      <c r="A35" s="22" t="s">
        <v>4</v>
      </c>
      <c r="B35" s="7">
        <v>10472</v>
      </c>
      <c r="C35" s="8">
        <v>212</v>
      </c>
      <c r="D35" s="7">
        <v>1845</v>
      </c>
      <c r="E35" s="9">
        <v>25</v>
      </c>
    </row>
    <row r="36" spans="1:5" x14ac:dyDescent="0.2">
      <c r="A36" s="22" t="s">
        <v>5</v>
      </c>
      <c r="B36" s="7">
        <v>68996</v>
      </c>
      <c r="C36" s="8">
        <v>2887</v>
      </c>
      <c r="D36" s="7">
        <v>3224</v>
      </c>
      <c r="E36" s="9">
        <v>51</v>
      </c>
    </row>
    <row r="37" spans="1:5" x14ac:dyDescent="0.2">
      <c r="A37" s="22" t="s">
        <v>6</v>
      </c>
      <c r="B37" s="7">
        <v>12875</v>
      </c>
      <c r="C37" s="8">
        <v>646</v>
      </c>
      <c r="D37" s="7">
        <v>2014</v>
      </c>
      <c r="E37" s="9">
        <v>32</v>
      </c>
    </row>
    <row r="38" spans="1:5" x14ac:dyDescent="0.2">
      <c r="A38" s="22" t="s">
        <v>18</v>
      </c>
      <c r="B38" s="7">
        <f>B35+B36+B37</f>
        <v>92343</v>
      </c>
      <c r="C38" s="8">
        <f>C35+C36+C37</f>
        <v>3745</v>
      </c>
      <c r="D38" s="7">
        <f>D35+D36+D37</f>
        <v>7083</v>
      </c>
      <c r="E38" s="10">
        <f>E35+E36+E37</f>
        <v>108</v>
      </c>
    </row>
    <row r="39" spans="1:5" x14ac:dyDescent="0.2">
      <c r="A39" s="21" t="s">
        <v>13</v>
      </c>
      <c r="B39" s="18"/>
      <c r="C39" s="19"/>
      <c r="D39" s="18"/>
      <c r="E39" s="20"/>
    </row>
    <row r="40" spans="1:5" x14ac:dyDescent="0.2">
      <c r="A40" s="22" t="s">
        <v>4</v>
      </c>
      <c r="B40" s="7">
        <v>11209</v>
      </c>
      <c r="C40" s="8">
        <v>227</v>
      </c>
      <c r="D40" s="7">
        <v>1673</v>
      </c>
      <c r="E40" s="9">
        <v>23</v>
      </c>
    </row>
    <row r="41" spans="1:5" x14ac:dyDescent="0.2">
      <c r="A41" s="22" t="s">
        <v>5</v>
      </c>
      <c r="B41" s="7">
        <v>67344</v>
      </c>
      <c r="C41" s="8">
        <v>2849</v>
      </c>
      <c r="D41" s="7">
        <v>2931</v>
      </c>
      <c r="E41" s="9">
        <v>48</v>
      </c>
    </row>
    <row r="42" spans="1:5" x14ac:dyDescent="0.2">
      <c r="A42" s="22" t="s">
        <v>6</v>
      </c>
      <c r="B42" s="7">
        <v>13284</v>
      </c>
      <c r="C42" s="8">
        <v>661</v>
      </c>
      <c r="D42" s="7">
        <v>1990</v>
      </c>
      <c r="E42" s="9">
        <v>34</v>
      </c>
    </row>
    <row r="43" spans="1:5" x14ac:dyDescent="0.2">
      <c r="A43" s="22" t="s">
        <v>22</v>
      </c>
      <c r="B43" s="7"/>
      <c r="C43" s="8"/>
      <c r="D43" s="7">
        <v>50</v>
      </c>
      <c r="E43" s="9">
        <v>1</v>
      </c>
    </row>
    <row r="44" spans="1:5" x14ac:dyDescent="0.2">
      <c r="A44" s="23" t="s">
        <v>18</v>
      </c>
      <c r="B44" s="11">
        <f>B40+B41+B42</f>
        <v>91837</v>
      </c>
      <c r="C44" s="12">
        <f>C40+C41+C42</f>
        <v>3737</v>
      </c>
      <c r="D44" s="11">
        <f>SUM(D40:D43)</f>
        <v>6644</v>
      </c>
      <c r="E44" s="13">
        <f>SUM(E40:E43)</f>
        <v>106</v>
      </c>
    </row>
    <row r="45" spans="1:5" x14ac:dyDescent="0.2">
      <c r="A45" s="24" t="s">
        <v>14</v>
      </c>
      <c r="B45" s="7"/>
      <c r="C45" s="8"/>
      <c r="D45" s="7"/>
      <c r="E45" s="9"/>
    </row>
    <row r="46" spans="1:5" x14ac:dyDescent="0.2">
      <c r="A46" s="22" t="s">
        <v>4</v>
      </c>
      <c r="B46" s="7">
        <v>9613</v>
      </c>
      <c r="C46" s="8">
        <v>212</v>
      </c>
      <c r="D46" s="7">
        <v>1456</v>
      </c>
      <c r="E46" s="9">
        <v>21</v>
      </c>
    </row>
    <row r="47" spans="1:5" x14ac:dyDescent="0.2">
      <c r="A47" s="22" t="s">
        <v>5</v>
      </c>
      <c r="B47" s="7">
        <v>62922</v>
      </c>
      <c r="C47" s="8">
        <v>2709</v>
      </c>
      <c r="D47" s="7">
        <v>2329</v>
      </c>
      <c r="E47" s="9">
        <v>37</v>
      </c>
    </row>
    <row r="48" spans="1:5" x14ac:dyDescent="0.2">
      <c r="A48" s="22" t="s">
        <v>6</v>
      </c>
      <c r="B48" s="7">
        <v>11561</v>
      </c>
      <c r="C48" s="8">
        <v>618</v>
      </c>
      <c r="D48" s="7">
        <v>1513</v>
      </c>
      <c r="E48" s="9">
        <v>25</v>
      </c>
    </row>
    <row r="49" spans="1:5" x14ac:dyDescent="0.2">
      <c r="A49" s="22" t="s">
        <v>18</v>
      </c>
      <c r="B49" s="7">
        <f>B46+B47+B48</f>
        <v>84096</v>
      </c>
      <c r="C49" s="8">
        <f>C46+C47+C48</f>
        <v>3539</v>
      </c>
      <c r="D49" s="7">
        <f>D46+D47+D48</f>
        <v>5298</v>
      </c>
      <c r="E49" s="10">
        <f>E46+E47+E48</f>
        <v>83</v>
      </c>
    </row>
    <row r="50" spans="1:5" x14ac:dyDescent="0.2">
      <c r="A50" s="21" t="s">
        <v>15</v>
      </c>
      <c r="B50" s="18"/>
      <c r="C50" s="19"/>
      <c r="D50" s="18"/>
      <c r="E50" s="20"/>
    </row>
    <row r="51" spans="1:5" x14ac:dyDescent="0.2">
      <c r="A51" s="22" t="s">
        <v>4</v>
      </c>
      <c r="B51" s="7">
        <v>9900</v>
      </c>
      <c r="C51" s="8">
        <v>205</v>
      </c>
      <c r="D51" s="7">
        <v>1421</v>
      </c>
      <c r="E51" s="9">
        <v>20</v>
      </c>
    </row>
    <row r="52" spans="1:5" x14ac:dyDescent="0.2">
      <c r="A52" s="22" t="s">
        <v>5</v>
      </c>
      <c r="B52" s="7">
        <v>58848</v>
      </c>
      <c r="C52" s="8">
        <v>2540</v>
      </c>
      <c r="D52" s="7">
        <v>2593</v>
      </c>
      <c r="E52" s="9">
        <v>42</v>
      </c>
    </row>
    <row r="53" spans="1:5" x14ac:dyDescent="0.2">
      <c r="A53" s="22" t="s">
        <v>6</v>
      </c>
      <c r="B53" s="7">
        <v>12481</v>
      </c>
      <c r="C53" s="8">
        <v>638</v>
      </c>
      <c r="D53" s="7">
        <v>1028</v>
      </c>
      <c r="E53" s="9">
        <v>17</v>
      </c>
    </row>
    <row r="54" spans="1:5" x14ac:dyDescent="0.2">
      <c r="A54" s="23" t="s">
        <v>18</v>
      </c>
      <c r="B54" s="11">
        <f>B51+B52+B53</f>
        <v>81229</v>
      </c>
      <c r="C54" s="12">
        <f>C51+C52+C53</f>
        <v>3383</v>
      </c>
      <c r="D54" s="11">
        <f>D51+D52+D53</f>
        <v>5042</v>
      </c>
      <c r="E54" s="13">
        <f>E51+E52+E53</f>
        <v>79</v>
      </c>
    </row>
    <row r="55" spans="1:5" x14ac:dyDescent="0.2">
      <c r="A55" s="24" t="s">
        <v>16</v>
      </c>
      <c r="B55" s="7"/>
      <c r="C55" s="8"/>
      <c r="D55" s="7"/>
      <c r="E55" s="9"/>
    </row>
    <row r="56" spans="1:5" x14ac:dyDescent="0.2">
      <c r="A56" s="22" t="s">
        <v>4</v>
      </c>
      <c r="B56" s="7">
        <v>9487</v>
      </c>
      <c r="C56" s="8">
        <v>205</v>
      </c>
      <c r="D56" s="7">
        <v>1323</v>
      </c>
      <c r="E56" s="9">
        <v>16</v>
      </c>
    </row>
    <row r="57" spans="1:5" x14ac:dyDescent="0.2">
      <c r="A57" s="22" t="s">
        <v>5</v>
      </c>
      <c r="B57" s="7">
        <v>57665</v>
      </c>
      <c r="C57" s="8">
        <v>2465</v>
      </c>
      <c r="D57" s="7">
        <v>1876</v>
      </c>
      <c r="E57" s="9">
        <v>32</v>
      </c>
    </row>
    <row r="58" spans="1:5" x14ac:dyDescent="0.2">
      <c r="A58" s="22" t="s">
        <v>6</v>
      </c>
      <c r="B58" s="7">
        <v>12211</v>
      </c>
      <c r="C58" s="8">
        <v>621</v>
      </c>
      <c r="D58" s="7">
        <v>1166</v>
      </c>
      <c r="E58" s="9">
        <v>20</v>
      </c>
    </row>
    <row r="59" spans="1:5" x14ac:dyDescent="0.2">
      <c r="A59" s="22" t="s">
        <v>18</v>
      </c>
      <c r="B59" s="7">
        <f>B56+B57+B58</f>
        <v>79363</v>
      </c>
      <c r="C59" s="8">
        <f>C56+C57+C58</f>
        <v>3291</v>
      </c>
      <c r="D59" s="7">
        <f>D56+D57+D58</f>
        <v>4365</v>
      </c>
      <c r="E59" s="10">
        <f>E56+E57+E58</f>
        <v>68</v>
      </c>
    </row>
    <row r="60" spans="1:5" x14ac:dyDescent="0.2">
      <c r="A60" s="21" t="s">
        <v>17</v>
      </c>
      <c r="B60" s="18"/>
      <c r="C60" s="19"/>
      <c r="D60" s="18"/>
      <c r="E60" s="20"/>
    </row>
    <row r="61" spans="1:5" x14ac:dyDescent="0.2">
      <c r="A61" s="22" t="s">
        <v>4</v>
      </c>
      <c r="B61" s="7">
        <v>9084</v>
      </c>
      <c r="C61" s="8">
        <v>209</v>
      </c>
      <c r="D61" s="7">
        <v>959</v>
      </c>
      <c r="E61" s="9">
        <v>13</v>
      </c>
    </row>
    <row r="62" spans="1:5" x14ac:dyDescent="0.2">
      <c r="A62" s="22" t="s">
        <v>5</v>
      </c>
      <c r="B62" s="7">
        <v>56118</v>
      </c>
      <c r="C62" s="8">
        <v>2371</v>
      </c>
      <c r="D62" s="7">
        <v>2027</v>
      </c>
      <c r="E62" s="9">
        <v>34</v>
      </c>
    </row>
    <row r="63" spans="1:5" x14ac:dyDescent="0.2">
      <c r="A63" s="22" t="s">
        <v>6</v>
      </c>
      <c r="B63" s="7">
        <v>11574</v>
      </c>
      <c r="C63" s="8">
        <v>595</v>
      </c>
      <c r="D63" s="7">
        <v>813</v>
      </c>
      <c r="E63" s="9">
        <v>13</v>
      </c>
    </row>
    <row r="64" spans="1:5" x14ac:dyDescent="0.2">
      <c r="A64" s="22" t="s">
        <v>22</v>
      </c>
      <c r="B64" s="7"/>
      <c r="C64" s="8"/>
      <c r="D64" s="7"/>
      <c r="E64" s="9"/>
    </row>
    <row r="65" spans="1:5" x14ac:dyDescent="0.2">
      <c r="A65" s="23" t="s">
        <v>18</v>
      </c>
      <c r="B65" s="11">
        <f>B61+B62+B63</f>
        <v>76776</v>
      </c>
      <c r="C65" s="12">
        <f>C61+C62+C63</f>
        <v>3175</v>
      </c>
      <c r="D65" s="11">
        <f>D61+D62+D63+D64</f>
        <v>3799</v>
      </c>
      <c r="E65" s="13">
        <f>E61+E62+E63+E64</f>
        <v>60</v>
      </c>
    </row>
    <row r="66" spans="1:5" x14ac:dyDescent="0.2">
      <c r="A66" s="6"/>
      <c r="B66" s="7"/>
      <c r="C66" s="8"/>
      <c r="D66" s="7"/>
      <c r="E66" s="9"/>
    </row>
    <row r="67" spans="1:5" x14ac:dyDescent="0.2">
      <c r="A67" s="25" t="s">
        <v>18</v>
      </c>
      <c r="B67" s="15">
        <f>B8+B13+B18+B23+B28+B33+B38+B44+B49+B54+B59+B65</f>
        <v>1046851</v>
      </c>
      <c r="C67" s="16">
        <f>C8+C13+C18+C23+C28+C33+C38+C44+C49+C54+C59+C65</f>
        <v>43336</v>
      </c>
      <c r="D67" s="15">
        <f>D8+D13+D18+D23+D28+D33+D38+D44+D49+D54+D59+D65</f>
        <v>112052</v>
      </c>
      <c r="E67" s="17">
        <f>E8+E13+E18+E23+E28+E33+E38+E44+E49+E54+E59+E65</f>
        <v>1744</v>
      </c>
    </row>
    <row r="68" spans="1:5" x14ac:dyDescent="0.2">
      <c r="A68" s="2"/>
      <c r="B68" s="4"/>
      <c r="C68" s="5"/>
      <c r="D68" s="4"/>
    </row>
    <row r="70" spans="1:5" x14ac:dyDescent="0.2">
      <c r="A70" s="2" t="s">
        <v>41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/>
  </sheetViews>
  <sheetFormatPr defaultRowHeight="12.75" x14ac:dyDescent="0.2"/>
  <cols>
    <col min="1" max="1" width="13.7109375" customWidth="1"/>
    <col min="2" max="2" width="13" customWidth="1"/>
    <col min="3" max="3" width="8.42578125" customWidth="1"/>
    <col min="4" max="4" width="12.85546875" customWidth="1"/>
    <col min="5" max="5" width="7.5703125" customWidth="1"/>
  </cols>
  <sheetData>
    <row r="1" spans="1:6" ht="20.25" x14ac:dyDescent="0.3">
      <c r="A1" s="1" t="s">
        <v>0</v>
      </c>
      <c r="B1" s="4"/>
      <c r="C1" s="5"/>
      <c r="D1" s="4"/>
      <c r="E1" s="5"/>
      <c r="F1" s="3" t="s">
        <v>45</v>
      </c>
    </row>
    <row r="2" spans="1:6" x14ac:dyDescent="0.2">
      <c r="A2" s="2"/>
      <c r="B2" s="4"/>
      <c r="C2" s="5"/>
      <c r="D2" s="4"/>
      <c r="E2" s="5"/>
    </row>
    <row r="3" spans="1:6" x14ac:dyDescent="0.2">
      <c r="A3" s="14"/>
      <c r="B3" s="43" t="s">
        <v>1</v>
      </c>
      <c r="C3" s="44" t="s">
        <v>19</v>
      </c>
      <c r="D3" s="43" t="s">
        <v>2</v>
      </c>
      <c r="E3" s="42" t="s">
        <v>19</v>
      </c>
      <c r="F3" s="3"/>
    </row>
    <row r="4" spans="1:6" x14ac:dyDescent="0.2">
      <c r="A4" s="21" t="s">
        <v>28</v>
      </c>
      <c r="B4" s="38"/>
      <c r="C4" s="47"/>
      <c r="D4" s="38"/>
      <c r="E4" s="39"/>
    </row>
    <row r="5" spans="1:6" x14ac:dyDescent="0.2">
      <c r="A5" s="22" t="s">
        <v>4</v>
      </c>
      <c r="B5" s="35">
        <v>11207</v>
      </c>
      <c r="C5" s="45">
        <v>232</v>
      </c>
      <c r="D5" s="35">
        <v>2670</v>
      </c>
      <c r="E5" s="9">
        <v>27</v>
      </c>
    </row>
    <row r="6" spans="1:6" x14ac:dyDescent="0.2">
      <c r="A6" s="22" t="s">
        <v>5</v>
      </c>
      <c r="B6" s="35">
        <v>79205</v>
      </c>
      <c r="C6" s="45">
        <v>3604</v>
      </c>
      <c r="D6" s="35">
        <v>11674</v>
      </c>
      <c r="E6" s="9">
        <v>185</v>
      </c>
    </row>
    <row r="7" spans="1:6" x14ac:dyDescent="0.2">
      <c r="A7" s="22" t="s">
        <v>6</v>
      </c>
      <c r="B7" s="35">
        <v>14378</v>
      </c>
      <c r="C7" s="45">
        <v>735</v>
      </c>
      <c r="D7" s="35">
        <v>3716</v>
      </c>
      <c r="E7" s="9">
        <v>59</v>
      </c>
    </row>
    <row r="8" spans="1:6" x14ac:dyDescent="0.2">
      <c r="A8" s="23" t="s">
        <v>18</v>
      </c>
      <c r="B8" s="36">
        <f>B5+B6+B7</f>
        <v>104790</v>
      </c>
      <c r="C8" s="48">
        <f>C5+C6+C7</f>
        <v>4571</v>
      </c>
      <c r="D8" s="36">
        <f>D5+D6+D7</f>
        <v>18060</v>
      </c>
      <c r="E8" s="13">
        <f>E5+E6+E7</f>
        <v>271</v>
      </c>
    </row>
    <row r="9" spans="1:6" x14ac:dyDescent="0.2">
      <c r="A9" s="49" t="s">
        <v>29</v>
      </c>
      <c r="B9" s="35"/>
      <c r="C9" s="45"/>
      <c r="D9" s="35"/>
      <c r="E9" s="10"/>
    </row>
    <row r="10" spans="1:6" x14ac:dyDescent="0.2">
      <c r="A10" s="22" t="s">
        <v>4</v>
      </c>
      <c r="B10" s="35">
        <v>11573</v>
      </c>
      <c r="C10" s="45">
        <v>244</v>
      </c>
      <c r="D10" s="35">
        <v>2838</v>
      </c>
      <c r="E10" s="9">
        <v>26</v>
      </c>
    </row>
    <row r="11" spans="1:6" x14ac:dyDescent="0.2">
      <c r="A11" s="22" t="s">
        <v>5</v>
      </c>
      <c r="B11" s="35">
        <v>79373</v>
      </c>
      <c r="C11" s="45">
        <v>3560</v>
      </c>
      <c r="D11" s="35">
        <v>12718</v>
      </c>
      <c r="E11" s="9">
        <v>207</v>
      </c>
    </row>
    <row r="12" spans="1:6" x14ac:dyDescent="0.2">
      <c r="A12" s="22" t="s">
        <v>6</v>
      </c>
      <c r="B12" s="35">
        <v>13938</v>
      </c>
      <c r="C12" s="45">
        <v>747</v>
      </c>
      <c r="D12" s="35">
        <v>3261</v>
      </c>
      <c r="E12" s="9">
        <v>53</v>
      </c>
    </row>
    <row r="13" spans="1:6" x14ac:dyDescent="0.2">
      <c r="A13" s="23" t="s">
        <v>18</v>
      </c>
      <c r="B13" s="36">
        <f>B10+B11+B12</f>
        <v>104884</v>
      </c>
      <c r="C13" s="48">
        <f>C10+C11+C12</f>
        <v>4551</v>
      </c>
      <c r="D13" s="36">
        <f>D10+D11+D12</f>
        <v>18817</v>
      </c>
      <c r="E13" s="13">
        <f>E10+E11+E12</f>
        <v>286</v>
      </c>
    </row>
    <row r="14" spans="1:6" x14ac:dyDescent="0.2">
      <c r="A14" s="24" t="s">
        <v>30</v>
      </c>
      <c r="B14" s="35"/>
      <c r="C14" s="45"/>
      <c r="D14" s="35"/>
      <c r="E14" s="10"/>
    </row>
    <row r="15" spans="1:6" x14ac:dyDescent="0.2">
      <c r="A15" s="22" t="s">
        <v>4</v>
      </c>
      <c r="B15" s="35">
        <v>10364</v>
      </c>
      <c r="C15" s="45">
        <v>226</v>
      </c>
      <c r="D15" s="35">
        <v>2923</v>
      </c>
      <c r="E15" s="9">
        <v>29</v>
      </c>
    </row>
    <row r="16" spans="1:6" x14ac:dyDescent="0.2">
      <c r="A16" s="22" t="s">
        <v>5</v>
      </c>
      <c r="B16" s="35">
        <v>76613</v>
      </c>
      <c r="C16" s="45">
        <v>3412</v>
      </c>
      <c r="D16" s="35">
        <v>12021</v>
      </c>
      <c r="E16" s="9">
        <v>195</v>
      </c>
    </row>
    <row r="17" spans="1:5" x14ac:dyDescent="0.2">
      <c r="A17" s="22" t="s">
        <v>6</v>
      </c>
      <c r="B17" s="35">
        <v>14223</v>
      </c>
      <c r="C17" s="45">
        <v>736</v>
      </c>
      <c r="D17" s="35">
        <v>3517</v>
      </c>
      <c r="E17" s="9">
        <v>56</v>
      </c>
    </row>
    <row r="18" spans="1:5" x14ac:dyDescent="0.2">
      <c r="A18" s="23" t="s">
        <v>18</v>
      </c>
      <c r="B18" s="36">
        <f>B15+B16+B17</f>
        <v>101200</v>
      </c>
      <c r="C18" s="48">
        <f>C15+C16+C17</f>
        <v>4374</v>
      </c>
      <c r="D18" s="36">
        <f>D15+D16+D17</f>
        <v>18461</v>
      </c>
      <c r="E18" s="13">
        <f>E15+E16+E17</f>
        <v>280</v>
      </c>
    </row>
    <row r="19" spans="1:5" x14ac:dyDescent="0.2">
      <c r="A19" s="24" t="s">
        <v>31</v>
      </c>
      <c r="B19" s="35"/>
      <c r="C19" s="45"/>
      <c r="D19" s="35"/>
      <c r="E19" s="10"/>
    </row>
    <row r="20" spans="1:5" x14ac:dyDescent="0.2">
      <c r="A20" s="22" t="s">
        <v>4</v>
      </c>
      <c r="B20" s="35">
        <v>10903</v>
      </c>
      <c r="C20" s="45">
        <v>222</v>
      </c>
      <c r="D20" s="35">
        <v>3247</v>
      </c>
      <c r="E20" s="9">
        <v>34</v>
      </c>
    </row>
    <row r="21" spans="1:5" x14ac:dyDescent="0.2">
      <c r="A21" s="22" t="s">
        <v>5</v>
      </c>
      <c r="B21" s="35">
        <v>73291</v>
      </c>
      <c r="C21" s="45">
        <v>3250</v>
      </c>
      <c r="D21" s="35">
        <v>11470</v>
      </c>
      <c r="E21" s="9">
        <v>187</v>
      </c>
    </row>
    <row r="22" spans="1:5" x14ac:dyDescent="0.2">
      <c r="A22" s="22" t="s">
        <v>6</v>
      </c>
      <c r="B22" s="35">
        <v>13565</v>
      </c>
      <c r="C22" s="45">
        <v>711</v>
      </c>
      <c r="D22" s="35">
        <v>3207</v>
      </c>
      <c r="E22" s="9">
        <v>53</v>
      </c>
    </row>
    <row r="23" spans="1:5" x14ac:dyDescent="0.2">
      <c r="A23" s="22" t="s">
        <v>18</v>
      </c>
      <c r="B23" s="35">
        <f>B20+B21+B22</f>
        <v>97759</v>
      </c>
      <c r="C23" s="45">
        <f>C20+C21+C22</f>
        <v>4183</v>
      </c>
      <c r="D23" s="35">
        <f>D20+D21+D22</f>
        <v>17924</v>
      </c>
      <c r="E23" s="10">
        <f>E20+E21+E22</f>
        <v>274</v>
      </c>
    </row>
    <row r="24" spans="1:5" x14ac:dyDescent="0.2">
      <c r="A24" s="21" t="s">
        <v>32</v>
      </c>
      <c r="B24" s="38"/>
      <c r="C24" s="47"/>
      <c r="D24" s="38"/>
      <c r="E24" s="39"/>
    </row>
    <row r="25" spans="1:5" x14ac:dyDescent="0.2">
      <c r="A25" s="22" t="s">
        <v>4</v>
      </c>
      <c r="B25" s="35">
        <v>10497</v>
      </c>
      <c r="C25" s="45">
        <v>215</v>
      </c>
      <c r="D25" s="35">
        <v>2875</v>
      </c>
      <c r="E25" s="9">
        <v>32</v>
      </c>
    </row>
    <row r="26" spans="1:5" x14ac:dyDescent="0.2">
      <c r="A26" s="22" t="s">
        <v>5</v>
      </c>
      <c r="B26" s="35">
        <v>69735</v>
      </c>
      <c r="C26" s="45">
        <v>3104</v>
      </c>
      <c r="D26" s="35">
        <v>13099</v>
      </c>
      <c r="E26" s="9">
        <v>198</v>
      </c>
    </row>
    <row r="27" spans="1:5" x14ac:dyDescent="0.2">
      <c r="A27" s="22" t="s">
        <v>6</v>
      </c>
      <c r="B27" s="35">
        <v>13367</v>
      </c>
      <c r="C27" s="45">
        <v>683</v>
      </c>
      <c r="D27" s="35">
        <v>2669</v>
      </c>
      <c r="E27" s="9">
        <v>44</v>
      </c>
    </row>
    <row r="28" spans="1:5" x14ac:dyDescent="0.2">
      <c r="A28" s="23" t="s">
        <v>18</v>
      </c>
      <c r="B28" s="36">
        <f>B25+B26+B27</f>
        <v>93599</v>
      </c>
      <c r="C28" s="48">
        <f>C25+C26+C27</f>
        <v>4002</v>
      </c>
      <c r="D28" s="36">
        <f>D25+D26+D27</f>
        <v>18643</v>
      </c>
      <c r="E28" s="13">
        <f>E25+E26+E27</f>
        <v>274</v>
      </c>
    </row>
    <row r="29" spans="1:5" x14ac:dyDescent="0.2">
      <c r="A29" s="24" t="s">
        <v>33</v>
      </c>
      <c r="B29" s="35"/>
      <c r="C29" s="45"/>
      <c r="D29" s="35"/>
      <c r="E29" s="10"/>
    </row>
    <row r="30" spans="1:5" x14ac:dyDescent="0.2">
      <c r="A30" s="22" t="s">
        <v>4</v>
      </c>
      <c r="B30" s="35">
        <v>10398</v>
      </c>
      <c r="C30" s="45">
        <v>212</v>
      </c>
      <c r="D30" s="35">
        <v>2603</v>
      </c>
      <c r="E30" s="9">
        <v>28</v>
      </c>
    </row>
    <row r="31" spans="1:5" x14ac:dyDescent="0.2">
      <c r="A31" s="22" t="s">
        <v>5</v>
      </c>
      <c r="B31" s="35">
        <v>68133</v>
      </c>
      <c r="C31" s="45">
        <v>3003</v>
      </c>
      <c r="D31" s="35">
        <v>12021</v>
      </c>
      <c r="E31" s="9">
        <v>191</v>
      </c>
    </row>
    <row r="32" spans="1:5" x14ac:dyDescent="0.2">
      <c r="A32" s="22" t="s">
        <v>6</v>
      </c>
      <c r="B32" s="35">
        <v>12846</v>
      </c>
      <c r="C32" s="45">
        <v>676</v>
      </c>
      <c r="D32" s="35">
        <v>2717</v>
      </c>
      <c r="E32" s="9">
        <v>45</v>
      </c>
    </row>
    <row r="33" spans="1:5" x14ac:dyDescent="0.2">
      <c r="A33" s="22" t="s">
        <v>22</v>
      </c>
      <c r="B33" s="35"/>
      <c r="C33" s="45"/>
      <c r="D33" s="35">
        <v>50</v>
      </c>
      <c r="E33" s="9">
        <v>1</v>
      </c>
    </row>
    <row r="34" spans="1:5" x14ac:dyDescent="0.2">
      <c r="A34" s="22" t="s">
        <v>18</v>
      </c>
      <c r="B34" s="36">
        <f>SUM(B30:B33)</f>
        <v>91377</v>
      </c>
      <c r="C34" s="48">
        <f>SUM(C30:C33)</f>
        <v>3891</v>
      </c>
      <c r="D34" s="36">
        <f>SUM(D30:D33)</f>
        <v>17391</v>
      </c>
      <c r="E34" s="10">
        <f>SUM(E30:E33)</f>
        <v>265</v>
      </c>
    </row>
    <row r="35" spans="1:5" x14ac:dyDescent="0.2">
      <c r="A35" s="21" t="s">
        <v>34</v>
      </c>
      <c r="B35" s="38"/>
      <c r="C35" s="47"/>
      <c r="D35" s="38"/>
      <c r="E35" s="47"/>
    </row>
    <row r="36" spans="1:5" x14ac:dyDescent="0.2">
      <c r="A36" s="22" t="s">
        <v>4</v>
      </c>
      <c r="B36" s="35">
        <v>11017</v>
      </c>
      <c r="C36" s="45">
        <v>227</v>
      </c>
      <c r="D36" s="35">
        <v>2600</v>
      </c>
      <c r="E36" s="46">
        <v>29</v>
      </c>
    </row>
    <row r="37" spans="1:5" x14ac:dyDescent="0.2">
      <c r="A37" s="22" t="s">
        <v>5</v>
      </c>
      <c r="B37" s="35">
        <v>67490</v>
      </c>
      <c r="C37" s="45">
        <v>2979</v>
      </c>
      <c r="D37" s="35">
        <v>11843</v>
      </c>
      <c r="E37" s="46">
        <v>190</v>
      </c>
    </row>
    <row r="38" spans="1:5" x14ac:dyDescent="0.2">
      <c r="A38" s="22" t="s">
        <v>6</v>
      </c>
      <c r="B38" s="35">
        <v>12081</v>
      </c>
      <c r="C38" s="45">
        <v>650</v>
      </c>
      <c r="D38" s="35">
        <v>2446</v>
      </c>
      <c r="E38" s="46">
        <v>39</v>
      </c>
    </row>
    <row r="39" spans="1:5" x14ac:dyDescent="0.2">
      <c r="A39" s="23" t="s">
        <v>18</v>
      </c>
      <c r="B39" s="36">
        <f>SUM(B36:B38)</f>
        <v>90588</v>
      </c>
      <c r="C39" s="48">
        <f>SUM(C36:C38)</f>
        <v>3856</v>
      </c>
      <c r="D39" s="36">
        <f>SUM(D36:D38)</f>
        <v>16889</v>
      </c>
      <c r="E39" s="48">
        <f>SUM(E36:E38)</f>
        <v>258</v>
      </c>
    </row>
    <row r="40" spans="1:5" x14ac:dyDescent="0.2">
      <c r="A40" s="24" t="s">
        <v>35</v>
      </c>
      <c r="B40" s="35"/>
      <c r="C40" s="45"/>
      <c r="D40" s="35"/>
      <c r="E40" s="45"/>
    </row>
    <row r="41" spans="1:5" x14ac:dyDescent="0.2">
      <c r="A41" s="22" t="s">
        <v>4</v>
      </c>
      <c r="B41" s="35">
        <v>9413</v>
      </c>
      <c r="C41" s="45">
        <v>215</v>
      </c>
      <c r="D41" s="35">
        <v>2964</v>
      </c>
      <c r="E41" s="46">
        <v>36</v>
      </c>
    </row>
    <row r="42" spans="1:5" x14ac:dyDescent="0.2">
      <c r="A42" s="22" t="s">
        <v>5</v>
      </c>
      <c r="B42" s="35">
        <v>64128</v>
      </c>
      <c r="C42" s="45">
        <v>2849</v>
      </c>
      <c r="D42" s="35">
        <v>11633</v>
      </c>
      <c r="E42" s="46">
        <v>188</v>
      </c>
    </row>
    <row r="43" spans="1:5" x14ac:dyDescent="0.2">
      <c r="A43" s="22" t="s">
        <v>6</v>
      </c>
      <c r="B43" s="35">
        <v>12587</v>
      </c>
      <c r="C43" s="45">
        <v>653</v>
      </c>
      <c r="D43" s="35">
        <v>2634</v>
      </c>
      <c r="E43" s="46">
        <v>44</v>
      </c>
    </row>
    <row r="44" spans="1:5" x14ac:dyDescent="0.2">
      <c r="A44" s="22" t="s">
        <v>18</v>
      </c>
      <c r="B44" s="35">
        <f>SUM(B41:B43)</f>
        <v>86128</v>
      </c>
      <c r="C44" s="45">
        <f>SUM(C41:C43)</f>
        <v>3717</v>
      </c>
      <c r="D44" s="35">
        <f>SUM(D41:D43)</f>
        <v>17231</v>
      </c>
      <c r="E44" s="45">
        <f>SUM(E41:E43)</f>
        <v>268</v>
      </c>
    </row>
    <row r="45" spans="1:5" x14ac:dyDescent="0.2">
      <c r="A45" s="21" t="s">
        <v>36</v>
      </c>
      <c r="B45" s="38"/>
      <c r="C45" s="47"/>
      <c r="D45" s="38"/>
      <c r="E45" s="47"/>
    </row>
    <row r="46" spans="1:5" x14ac:dyDescent="0.2">
      <c r="A46" s="22" t="s">
        <v>4</v>
      </c>
      <c r="B46" s="35">
        <v>10385</v>
      </c>
      <c r="C46" s="45">
        <v>209</v>
      </c>
      <c r="D46" s="35">
        <v>2842</v>
      </c>
      <c r="E46" s="46">
        <v>34</v>
      </c>
    </row>
    <row r="47" spans="1:5" x14ac:dyDescent="0.2">
      <c r="A47" s="22" t="s">
        <v>5</v>
      </c>
      <c r="B47" s="35">
        <v>67477</v>
      </c>
      <c r="C47" s="45">
        <v>2821</v>
      </c>
      <c r="D47" s="35">
        <v>9893</v>
      </c>
      <c r="E47" s="46">
        <v>164</v>
      </c>
    </row>
    <row r="48" spans="1:5" x14ac:dyDescent="0.2">
      <c r="A48" s="22" t="s">
        <v>6</v>
      </c>
      <c r="B48" s="35">
        <v>14098</v>
      </c>
      <c r="C48" s="45">
        <v>672</v>
      </c>
      <c r="D48" s="35">
        <v>2634</v>
      </c>
      <c r="E48" s="46">
        <v>42</v>
      </c>
    </row>
    <row r="49" spans="1:5" x14ac:dyDescent="0.2">
      <c r="A49" s="23" t="s">
        <v>18</v>
      </c>
      <c r="B49" s="36">
        <f>SUM(B46:B48)</f>
        <v>91960</v>
      </c>
      <c r="C49" s="48">
        <f>SUM(C46:C48)</f>
        <v>3702</v>
      </c>
      <c r="D49" s="36">
        <f>SUM(D46:D48)</f>
        <v>15369</v>
      </c>
      <c r="E49" s="48">
        <f>SUM(E46:E48)</f>
        <v>240</v>
      </c>
    </row>
    <row r="50" spans="1:5" x14ac:dyDescent="0.2">
      <c r="A50" s="24" t="s">
        <v>37</v>
      </c>
      <c r="B50" s="35"/>
      <c r="C50" s="45"/>
      <c r="D50" s="35"/>
      <c r="E50" s="45"/>
    </row>
    <row r="51" spans="1:5" x14ac:dyDescent="0.2">
      <c r="A51" s="22" t="s">
        <v>4</v>
      </c>
      <c r="B51" s="35">
        <v>9976</v>
      </c>
      <c r="C51" s="45">
        <v>202</v>
      </c>
      <c r="D51" s="35">
        <v>2952</v>
      </c>
      <c r="E51" s="46">
        <v>37</v>
      </c>
    </row>
    <row r="52" spans="1:5" x14ac:dyDescent="0.2">
      <c r="A52" s="22" t="s">
        <v>5</v>
      </c>
      <c r="B52" s="35">
        <v>65850</v>
      </c>
      <c r="C52" s="45">
        <v>2805</v>
      </c>
      <c r="D52" s="35">
        <v>9504</v>
      </c>
      <c r="E52" s="46">
        <v>157</v>
      </c>
    </row>
    <row r="53" spans="1:5" x14ac:dyDescent="0.2">
      <c r="A53" s="22" t="s">
        <v>6</v>
      </c>
      <c r="B53" s="35">
        <v>13325</v>
      </c>
      <c r="C53" s="45">
        <v>665</v>
      </c>
      <c r="D53" s="35">
        <v>2230</v>
      </c>
      <c r="E53" s="46">
        <v>36</v>
      </c>
    </row>
    <row r="54" spans="1:5" x14ac:dyDescent="0.2">
      <c r="A54" s="22" t="s">
        <v>18</v>
      </c>
      <c r="B54" s="35">
        <f>SUM(B51:B53)</f>
        <v>89151</v>
      </c>
      <c r="C54" s="45">
        <f>SUM(C51:C53)</f>
        <v>3672</v>
      </c>
      <c r="D54" s="35">
        <f>SUM(D51:D53)</f>
        <v>14686</v>
      </c>
      <c r="E54" s="45">
        <f>SUM(E51:E53)</f>
        <v>230</v>
      </c>
    </row>
    <row r="55" spans="1:5" x14ac:dyDescent="0.2">
      <c r="A55" s="21" t="s">
        <v>38</v>
      </c>
      <c r="B55" s="38"/>
      <c r="C55" s="47"/>
      <c r="D55" s="38"/>
      <c r="E55" s="47"/>
    </row>
    <row r="56" spans="1:5" x14ac:dyDescent="0.2">
      <c r="A56" s="22" t="s">
        <v>4</v>
      </c>
      <c r="B56" s="35">
        <v>10075</v>
      </c>
      <c r="C56" s="45">
        <v>208</v>
      </c>
      <c r="D56" s="35">
        <v>2446</v>
      </c>
      <c r="E56" s="46">
        <v>32</v>
      </c>
    </row>
    <row r="57" spans="1:5" x14ac:dyDescent="0.2">
      <c r="A57" s="22" t="s">
        <v>5</v>
      </c>
      <c r="B57" s="35">
        <v>68373</v>
      </c>
      <c r="C57" s="45">
        <v>2878</v>
      </c>
      <c r="D57" s="35">
        <v>3333</v>
      </c>
      <c r="E57" s="46">
        <v>54</v>
      </c>
    </row>
    <row r="58" spans="1:5" x14ac:dyDescent="0.2">
      <c r="A58" s="22" t="s">
        <v>6</v>
      </c>
      <c r="B58" s="35">
        <v>13055</v>
      </c>
      <c r="C58" s="45">
        <v>665</v>
      </c>
      <c r="D58" s="35">
        <v>1892</v>
      </c>
      <c r="E58" s="46">
        <v>32</v>
      </c>
    </row>
    <row r="59" spans="1:5" x14ac:dyDescent="0.2">
      <c r="A59" s="23" t="s">
        <v>18</v>
      </c>
      <c r="B59" s="36">
        <f>SUM(B56:B58)</f>
        <v>91503</v>
      </c>
      <c r="C59" s="48">
        <f>SUM(C56:C58)</f>
        <v>3751</v>
      </c>
      <c r="D59" s="36">
        <f>SUM(D56:D58)</f>
        <v>7671</v>
      </c>
      <c r="E59" s="48">
        <f>SUM(E56:E58)</f>
        <v>118</v>
      </c>
    </row>
    <row r="60" spans="1:5" x14ac:dyDescent="0.2">
      <c r="A60" s="24" t="s">
        <v>39</v>
      </c>
      <c r="B60" s="35"/>
      <c r="C60" s="45"/>
      <c r="D60" s="35"/>
      <c r="E60" s="45"/>
    </row>
    <row r="61" spans="1:5" x14ac:dyDescent="0.2">
      <c r="A61" s="22" t="s">
        <v>4</v>
      </c>
      <c r="B61" s="35">
        <v>9475</v>
      </c>
      <c r="C61" s="45">
        <v>204</v>
      </c>
      <c r="D61" s="35">
        <v>2403</v>
      </c>
      <c r="E61" s="46">
        <v>34</v>
      </c>
    </row>
    <row r="62" spans="1:5" x14ac:dyDescent="0.2">
      <c r="A62" s="22" t="s">
        <v>5</v>
      </c>
      <c r="B62" s="35">
        <v>69451</v>
      </c>
      <c r="C62" s="45">
        <v>2897</v>
      </c>
      <c r="D62" s="35">
        <v>3383</v>
      </c>
      <c r="E62" s="46">
        <v>56</v>
      </c>
    </row>
    <row r="63" spans="1:5" x14ac:dyDescent="0.2">
      <c r="A63" s="22" t="s">
        <v>6</v>
      </c>
      <c r="B63" s="35">
        <v>12951</v>
      </c>
      <c r="C63" s="45">
        <v>667</v>
      </c>
      <c r="D63" s="35">
        <v>2189</v>
      </c>
      <c r="E63" s="46">
        <v>36</v>
      </c>
    </row>
    <row r="64" spans="1:5" x14ac:dyDescent="0.2">
      <c r="A64" s="23" t="s">
        <v>18</v>
      </c>
      <c r="B64" s="36">
        <f>SUM(B61:B63)</f>
        <v>91877</v>
      </c>
      <c r="C64" s="48">
        <f>SUM(C61:C63)</f>
        <v>3768</v>
      </c>
      <c r="D64" s="36">
        <f>SUM(D61:D63)</f>
        <v>7975</v>
      </c>
      <c r="E64" s="48">
        <f>SUM(E61:E63)</f>
        <v>126</v>
      </c>
    </row>
    <row r="65" spans="1:5" x14ac:dyDescent="0.2">
      <c r="A65" s="24"/>
      <c r="B65" s="35"/>
      <c r="C65" s="45"/>
      <c r="D65" s="35"/>
      <c r="E65" s="45"/>
    </row>
    <row r="66" spans="1:5" x14ac:dyDescent="0.2">
      <c r="A66" s="25" t="s">
        <v>21</v>
      </c>
      <c r="B66" s="29">
        <f>B8+B13+B18+B23+B28+B34+B39+B44+B49+B54+B59+B64</f>
        <v>1134816</v>
      </c>
      <c r="C66" s="41">
        <f>C8+C13+C18+C23+C28+C34+C39+C44+C49+C54+C59+C64</f>
        <v>48038</v>
      </c>
      <c r="D66" s="29">
        <f>D8+D13+D18+D23+D28+D34+D39+D44+D49+D54+D59+D64</f>
        <v>189117</v>
      </c>
      <c r="E66" s="41">
        <f>E8+E13+E18+E23+E28+E34+E39+E44+E49+E54+E59+E64</f>
        <v>2890</v>
      </c>
    </row>
    <row r="67" spans="1:5" x14ac:dyDescent="0.2">
      <c r="A67" s="2"/>
      <c r="B67" s="4"/>
      <c r="C67" s="5"/>
      <c r="D67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/>
  </sheetViews>
  <sheetFormatPr defaultRowHeight="12.75" x14ac:dyDescent="0.2"/>
  <cols>
    <col min="2" max="2" width="12.7109375" bestFit="1" customWidth="1"/>
    <col min="4" max="4" width="11.140625" bestFit="1" customWidth="1"/>
  </cols>
  <sheetData>
    <row r="1" spans="1:6" ht="20.25" x14ac:dyDescent="0.3">
      <c r="A1" s="1" t="s">
        <v>0</v>
      </c>
      <c r="B1" s="4"/>
      <c r="C1" s="5"/>
      <c r="D1" s="4"/>
      <c r="F1" s="3" t="s">
        <v>43</v>
      </c>
    </row>
    <row r="2" spans="1:6" x14ac:dyDescent="0.2">
      <c r="A2" s="2"/>
      <c r="B2" s="4"/>
      <c r="C2" s="5"/>
      <c r="D2" s="4"/>
    </row>
    <row r="3" spans="1:6" x14ac:dyDescent="0.2">
      <c r="A3" s="14"/>
      <c r="B3" s="26" t="s">
        <v>1</v>
      </c>
      <c r="C3" s="27" t="s">
        <v>19</v>
      </c>
      <c r="D3" s="26" t="s">
        <v>2</v>
      </c>
      <c r="E3" s="28" t="s">
        <v>19</v>
      </c>
      <c r="F3" s="3"/>
    </row>
    <row r="4" spans="1:6" x14ac:dyDescent="0.2">
      <c r="A4" s="21" t="s">
        <v>3</v>
      </c>
      <c r="B4" s="18"/>
      <c r="C4" s="19"/>
      <c r="D4" s="18"/>
      <c r="E4" s="20"/>
    </row>
    <row r="5" spans="1:6" x14ac:dyDescent="0.2">
      <c r="A5" s="22" t="s">
        <v>4</v>
      </c>
      <c r="B5" s="7">
        <v>11850</v>
      </c>
      <c r="C5" s="8">
        <v>249</v>
      </c>
      <c r="D5" s="7">
        <v>1440</v>
      </c>
      <c r="E5" s="9">
        <v>12</v>
      </c>
    </row>
    <row r="6" spans="1:6" x14ac:dyDescent="0.2">
      <c r="A6" s="22" t="s">
        <v>5</v>
      </c>
      <c r="B6" s="7">
        <v>73801</v>
      </c>
      <c r="C6" s="8">
        <v>3386</v>
      </c>
      <c r="D6" s="7">
        <v>8658</v>
      </c>
      <c r="E6" s="9">
        <v>142</v>
      </c>
    </row>
    <row r="7" spans="1:6" x14ac:dyDescent="0.2">
      <c r="A7" s="22" t="s">
        <v>6</v>
      </c>
      <c r="B7" s="7">
        <v>13262</v>
      </c>
      <c r="C7" s="8">
        <v>711</v>
      </c>
      <c r="D7" s="7">
        <v>2333</v>
      </c>
      <c r="E7" s="9">
        <v>37</v>
      </c>
    </row>
    <row r="8" spans="1:6" x14ac:dyDescent="0.2">
      <c r="A8" s="23" t="s">
        <v>18</v>
      </c>
      <c r="B8" s="11">
        <f>B5+B6+B7</f>
        <v>98913</v>
      </c>
      <c r="C8" s="12">
        <f>C5+C6+C7</f>
        <v>4346</v>
      </c>
      <c r="D8" s="11">
        <f>D5+D6+D7</f>
        <v>12431</v>
      </c>
      <c r="E8" s="13">
        <f>E5+E6+E7</f>
        <v>191</v>
      </c>
    </row>
    <row r="9" spans="1:6" x14ac:dyDescent="0.2">
      <c r="A9" s="24" t="s">
        <v>7</v>
      </c>
      <c r="B9" s="7"/>
      <c r="C9" s="8"/>
      <c r="D9" s="7"/>
      <c r="E9" s="9"/>
    </row>
    <row r="10" spans="1:6" x14ac:dyDescent="0.2">
      <c r="A10" s="22" t="s">
        <v>4</v>
      </c>
      <c r="B10" s="7">
        <v>12538</v>
      </c>
      <c r="C10" s="8">
        <v>255</v>
      </c>
      <c r="D10" s="7">
        <v>1873</v>
      </c>
      <c r="E10" s="9">
        <v>16</v>
      </c>
    </row>
    <row r="11" spans="1:6" x14ac:dyDescent="0.2">
      <c r="A11" s="22" t="s">
        <v>5</v>
      </c>
      <c r="B11" s="7">
        <v>76494</v>
      </c>
      <c r="C11" s="8">
        <v>3439</v>
      </c>
      <c r="D11" s="7">
        <v>10329</v>
      </c>
      <c r="E11" s="9">
        <v>161</v>
      </c>
    </row>
    <row r="12" spans="1:6" x14ac:dyDescent="0.2">
      <c r="A12" s="22" t="s">
        <v>6</v>
      </c>
      <c r="B12" s="7">
        <v>14868</v>
      </c>
      <c r="C12" s="8">
        <v>739</v>
      </c>
      <c r="D12" s="7">
        <v>2758</v>
      </c>
      <c r="E12" s="9">
        <v>45</v>
      </c>
    </row>
    <row r="13" spans="1:6" x14ac:dyDescent="0.2">
      <c r="A13" s="22" t="s">
        <v>18</v>
      </c>
      <c r="B13" s="7">
        <f>B10+B11+B12</f>
        <v>103900</v>
      </c>
      <c r="C13" s="8">
        <f>C10+C11+C12</f>
        <v>4433</v>
      </c>
      <c r="D13" s="7">
        <f>D10+D11+D12</f>
        <v>14960</v>
      </c>
      <c r="E13" s="10">
        <f>E10+E11+E12</f>
        <v>222</v>
      </c>
    </row>
    <row r="14" spans="1:6" x14ac:dyDescent="0.2">
      <c r="A14" s="21" t="s">
        <v>8</v>
      </c>
      <c r="B14" s="18"/>
      <c r="C14" s="19"/>
      <c r="D14" s="18"/>
      <c r="E14" s="20"/>
    </row>
    <row r="15" spans="1:6" x14ac:dyDescent="0.2">
      <c r="A15" s="22" t="s">
        <v>4</v>
      </c>
      <c r="B15" s="7">
        <v>12044</v>
      </c>
      <c r="C15" s="8">
        <v>244</v>
      </c>
      <c r="D15" s="7">
        <v>1750</v>
      </c>
      <c r="E15" s="9">
        <v>14</v>
      </c>
    </row>
    <row r="16" spans="1:6" x14ac:dyDescent="0.2">
      <c r="A16" s="22" t="s">
        <v>5</v>
      </c>
      <c r="B16" s="7">
        <v>78169</v>
      </c>
      <c r="C16" s="8">
        <v>3478</v>
      </c>
      <c r="D16" s="7">
        <v>10540</v>
      </c>
      <c r="E16" s="9">
        <v>169</v>
      </c>
    </row>
    <row r="17" spans="1:5" x14ac:dyDescent="0.2">
      <c r="A17" s="22" t="s">
        <v>6</v>
      </c>
      <c r="B17" s="7">
        <v>13786</v>
      </c>
      <c r="C17" s="8">
        <v>720</v>
      </c>
      <c r="D17" s="7">
        <v>3225</v>
      </c>
      <c r="E17" s="9">
        <v>51</v>
      </c>
    </row>
    <row r="18" spans="1:5" x14ac:dyDescent="0.2">
      <c r="A18" s="23" t="s">
        <v>18</v>
      </c>
      <c r="B18" s="11">
        <f>B15+B16+B17</f>
        <v>103999</v>
      </c>
      <c r="C18" s="12">
        <f>C15+C16+C17</f>
        <v>4442</v>
      </c>
      <c r="D18" s="11">
        <f>D15+D16+D17</f>
        <v>15515</v>
      </c>
      <c r="E18" s="13">
        <f>E15+E16+E17</f>
        <v>234</v>
      </c>
    </row>
    <row r="19" spans="1:5" x14ac:dyDescent="0.2">
      <c r="A19" s="24" t="s">
        <v>9</v>
      </c>
      <c r="B19" s="7"/>
      <c r="C19" s="8"/>
      <c r="D19" s="7"/>
      <c r="E19" s="9"/>
    </row>
    <row r="20" spans="1:5" x14ac:dyDescent="0.2">
      <c r="A20" s="22" t="s">
        <v>4</v>
      </c>
      <c r="B20" s="7">
        <v>11971</v>
      </c>
      <c r="C20" s="8">
        <v>244</v>
      </c>
      <c r="D20" s="7">
        <v>2015</v>
      </c>
      <c r="E20" s="9">
        <v>18</v>
      </c>
    </row>
    <row r="21" spans="1:5" x14ac:dyDescent="0.2">
      <c r="A21" s="22" t="s">
        <v>5</v>
      </c>
      <c r="B21" s="7">
        <v>76988</v>
      </c>
      <c r="C21" s="8">
        <v>3502</v>
      </c>
      <c r="D21" s="7">
        <v>10234</v>
      </c>
      <c r="E21" s="9">
        <v>168</v>
      </c>
    </row>
    <row r="22" spans="1:5" x14ac:dyDescent="0.2">
      <c r="A22" s="22" t="s">
        <v>6</v>
      </c>
      <c r="B22" s="7">
        <v>14122</v>
      </c>
      <c r="C22" s="8">
        <v>744</v>
      </c>
      <c r="D22" s="7">
        <v>2986</v>
      </c>
      <c r="E22" s="9">
        <v>49</v>
      </c>
    </row>
    <row r="23" spans="1:5" x14ac:dyDescent="0.2">
      <c r="A23" s="22" t="s">
        <v>18</v>
      </c>
      <c r="B23" s="7">
        <f>B20+B21+B22</f>
        <v>103081</v>
      </c>
      <c r="C23" s="8">
        <f>C20+C21+C22</f>
        <v>4490</v>
      </c>
      <c r="D23" s="7">
        <f>D20+D21+D22</f>
        <v>15235</v>
      </c>
      <c r="E23" s="10">
        <f>E20+E21+E22</f>
        <v>235</v>
      </c>
    </row>
    <row r="24" spans="1:5" x14ac:dyDescent="0.2">
      <c r="A24" s="21" t="s">
        <v>10</v>
      </c>
      <c r="B24" s="18"/>
      <c r="C24" s="19"/>
      <c r="D24" s="18"/>
      <c r="E24" s="20"/>
    </row>
    <row r="25" spans="1:5" x14ac:dyDescent="0.2">
      <c r="A25" s="22" t="s">
        <v>4</v>
      </c>
      <c r="B25" s="7">
        <v>11463</v>
      </c>
      <c r="C25" s="8">
        <v>240</v>
      </c>
      <c r="D25" s="7">
        <v>2312</v>
      </c>
      <c r="E25" s="9">
        <v>22</v>
      </c>
    </row>
    <row r="26" spans="1:5" x14ac:dyDescent="0.2">
      <c r="A26" s="22" t="s">
        <v>5</v>
      </c>
      <c r="B26" s="7">
        <v>75998</v>
      </c>
      <c r="C26" s="8">
        <v>3509</v>
      </c>
      <c r="D26" s="7">
        <v>10795</v>
      </c>
      <c r="E26" s="9">
        <v>177</v>
      </c>
    </row>
    <row r="27" spans="1:5" x14ac:dyDescent="0.2">
      <c r="A27" s="22" t="s">
        <v>6</v>
      </c>
      <c r="B27" s="7">
        <v>13690</v>
      </c>
      <c r="C27" s="8">
        <v>737</v>
      </c>
      <c r="D27" s="7">
        <v>2903</v>
      </c>
      <c r="E27" s="9">
        <v>47</v>
      </c>
    </row>
    <row r="28" spans="1:5" x14ac:dyDescent="0.2">
      <c r="A28" s="23" t="s">
        <v>18</v>
      </c>
      <c r="B28" s="11">
        <f>B25+B26+B27</f>
        <v>101151</v>
      </c>
      <c r="C28" s="12">
        <f>C25+C26+C27</f>
        <v>4486</v>
      </c>
      <c r="D28" s="11">
        <f>D25+D26+D27</f>
        <v>16010</v>
      </c>
      <c r="E28" s="13">
        <f>E25+E26+E27</f>
        <v>246</v>
      </c>
    </row>
    <row r="29" spans="1:5" x14ac:dyDescent="0.2">
      <c r="A29" s="21" t="s">
        <v>11</v>
      </c>
      <c r="B29" s="18"/>
      <c r="C29" s="19"/>
      <c r="D29" s="18"/>
      <c r="E29" s="20"/>
    </row>
    <row r="30" spans="1:5" x14ac:dyDescent="0.2">
      <c r="A30" s="22" t="s">
        <v>4</v>
      </c>
      <c r="B30" s="7">
        <v>11177</v>
      </c>
      <c r="C30" s="8">
        <v>224</v>
      </c>
      <c r="D30" s="7">
        <v>2425</v>
      </c>
      <c r="E30" s="9">
        <v>24</v>
      </c>
    </row>
    <row r="31" spans="1:5" x14ac:dyDescent="0.2">
      <c r="A31" s="22" t="s">
        <v>5</v>
      </c>
      <c r="B31" s="7">
        <v>77439</v>
      </c>
      <c r="C31" s="8">
        <v>3543</v>
      </c>
      <c r="D31" s="7">
        <v>10769</v>
      </c>
      <c r="E31" s="9">
        <v>176</v>
      </c>
    </row>
    <row r="32" spans="1:5" x14ac:dyDescent="0.2">
      <c r="A32" s="22" t="s">
        <v>6</v>
      </c>
      <c r="B32" s="7">
        <v>14157</v>
      </c>
      <c r="C32" s="8">
        <v>736</v>
      </c>
      <c r="D32" s="7">
        <v>3400</v>
      </c>
      <c r="E32" s="9">
        <v>55</v>
      </c>
    </row>
    <row r="33" spans="1:5" x14ac:dyDescent="0.2">
      <c r="A33" s="23" t="s">
        <v>18</v>
      </c>
      <c r="B33" s="11">
        <f>B30+B31+B32</f>
        <v>102773</v>
      </c>
      <c r="C33" s="12">
        <f>C30+C31+C32</f>
        <v>4503</v>
      </c>
      <c r="D33" s="11">
        <f>D30+D31+D32</f>
        <v>16594</v>
      </c>
      <c r="E33" s="13">
        <f>E30+E31+E32</f>
        <v>255</v>
      </c>
    </row>
    <row r="34" spans="1:5" x14ac:dyDescent="0.2">
      <c r="A34" s="24" t="s">
        <v>12</v>
      </c>
      <c r="B34" s="7"/>
      <c r="C34" s="8"/>
      <c r="D34" s="7"/>
      <c r="E34" s="9"/>
    </row>
    <row r="35" spans="1:5" x14ac:dyDescent="0.2">
      <c r="A35" s="22" t="s">
        <v>4</v>
      </c>
      <c r="B35" s="7">
        <v>11207</v>
      </c>
      <c r="C35" s="8">
        <v>232</v>
      </c>
      <c r="D35" s="7">
        <v>2670</v>
      </c>
      <c r="E35" s="9">
        <v>27</v>
      </c>
    </row>
    <row r="36" spans="1:5" x14ac:dyDescent="0.2">
      <c r="A36" s="22" t="s">
        <v>5</v>
      </c>
      <c r="B36" s="7">
        <v>79205</v>
      </c>
      <c r="C36" s="8">
        <v>3604</v>
      </c>
      <c r="D36" s="7">
        <v>11674</v>
      </c>
      <c r="E36" s="9">
        <v>185</v>
      </c>
    </row>
    <row r="37" spans="1:5" x14ac:dyDescent="0.2">
      <c r="A37" s="22" t="s">
        <v>6</v>
      </c>
      <c r="B37" s="7">
        <v>14378</v>
      </c>
      <c r="C37" s="8">
        <v>735</v>
      </c>
      <c r="D37" s="7">
        <v>3716</v>
      </c>
      <c r="E37" s="9">
        <v>59</v>
      </c>
    </row>
    <row r="38" spans="1:5" x14ac:dyDescent="0.2">
      <c r="A38" s="22" t="s">
        <v>18</v>
      </c>
      <c r="B38" s="7">
        <f>B35+B36+B37</f>
        <v>104790</v>
      </c>
      <c r="C38" s="8">
        <f>C35+C36+C37</f>
        <v>4571</v>
      </c>
      <c r="D38" s="7">
        <f>D35+D36+D37</f>
        <v>18060</v>
      </c>
      <c r="E38" s="10">
        <f>E35+E36+E37</f>
        <v>271</v>
      </c>
    </row>
    <row r="39" spans="1:5" x14ac:dyDescent="0.2">
      <c r="A39" s="21" t="s">
        <v>13</v>
      </c>
      <c r="B39" s="18"/>
      <c r="C39" s="19"/>
      <c r="D39" s="18"/>
      <c r="E39" s="20"/>
    </row>
    <row r="40" spans="1:5" x14ac:dyDescent="0.2">
      <c r="A40" s="22" t="s">
        <v>4</v>
      </c>
      <c r="B40" s="7">
        <v>11573</v>
      </c>
      <c r="C40" s="8">
        <v>244</v>
      </c>
      <c r="D40" s="7">
        <v>2838</v>
      </c>
      <c r="E40" s="9">
        <v>26</v>
      </c>
    </row>
    <row r="41" spans="1:5" x14ac:dyDescent="0.2">
      <c r="A41" s="22" t="s">
        <v>5</v>
      </c>
      <c r="B41" s="7">
        <v>79373</v>
      </c>
      <c r="C41" s="8">
        <v>3560</v>
      </c>
      <c r="D41" s="7">
        <v>12718</v>
      </c>
      <c r="E41" s="9">
        <v>207</v>
      </c>
    </row>
    <row r="42" spans="1:5" x14ac:dyDescent="0.2">
      <c r="A42" s="22" t="s">
        <v>6</v>
      </c>
      <c r="B42" s="7">
        <v>13938</v>
      </c>
      <c r="C42" s="8">
        <v>747</v>
      </c>
      <c r="D42" s="7">
        <v>3261</v>
      </c>
      <c r="E42" s="9">
        <v>53</v>
      </c>
    </row>
    <row r="43" spans="1:5" x14ac:dyDescent="0.2">
      <c r="A43" s="23" t="s">
        <v>18</v>
      </c>
      <c r="B43" s="11">
        <f>B40+B41+B42</f>
        <v>104884</v>
      </c>
      <c r="C43" s="12">
        <f>C40+C41+C42</f>
        <v>4551</v>
      </c>
      <c r="D43" s="11">
        <f>D40+D41+D42</f>
        <v>18817</v>
      </c>
      <c r="E43" s="13">
        <f>E40+E41+E42</f>
        <v>286</v>
      </c>
    </row>
    <row r="44" spans="1:5" x14ac:dyDescent="0.2">
      <c r="A44" s="24" t="s">
        <v>14</v>
      </c>
      <c r="B44" s="7"/>
      <c r="C44" s="8"/>
      <c r="D44" s="7"/>
      <c r="E44" s="9"/>
    </row>
    <row r="45" spans="1:5" x14ac:dyDescent="0.2">
      <c r="A45" s="22" t="s">
        <v>4</v>
      </c>
      <c r="B45" s="7">
        <v>10364</v>
      </c>
      <c r="C45" s="8">
        <v>226</v>
      </c>
      <c r="D45" s="7">
        <v>2923</v>
      </c>
      <c r="E45" s="9">
        <v>29</v>
      </c>
    </row>
    <row r="46" spans="1:5" x14ac:dyDescent="0.2">
      <c r="A46" s="22" t="s">
        <v>5</v>
      </c>
      <c r="B46" s="7">
        <v>76613</v>
      </c>
      <c r="C46" s="8">
        <v>3412</v>
      </c>
      <c r="D46" s="7">
        <v>12021</v>
      </c>
      <c r="E46" s="9">
        <v>195</v>
      </c>
    </row>
    <row r="47" spans="1:5" x14ac:dyDescent="0.2">
      <c r="A47" s="22" t="s">
        <v>6</v>
      </c>
      <c r="B47" s="7">
        <v>14223</v>
      </c>
      <c r="C47" s="8">
        <v>736</v>
      </c>
      <c r="D47" s="7">
        <v>3517</v>
      </c>
      <c r="E47" s="9">
        <v>56</v>
      </c>
    </row>
    <row r="48" spans="1:5" x14ac:dyDescent="0.2">
      <c r="A48" s="22" t="s">
        <v>18</v>
      </c>
      <c r="B48" s="7">
        <f>B45+B46+B47</f>
        <v>101200</v>
      </c>
      <c r="C48" s="8">
        <f>C45+C46+C47</f>
        <v>4374</v>
      </c>
      <c r="D48" s="7">
        <f>D45+D46+D47</f>
        <v>18461</v>
      </c>
      <c r="E48" s="10">
        <f>E45+E46+E47</f>
        <v>280</v>
      </c>
    </row>
    <row r="49" spans="1:5" x14ac:dyDescent="0.2">
      <c r="A49" s="21" t="s">
        <v>15</v>
      </c>
      <c r="B49" s="18"/>
      <c r="C49" s="19"/>
      <c r="D49" s="18"/>
      <c r="E49" s="20"/>
    </row>
    <row r="50" spans="1:5" x14ac:dyDescent="0.2">
      <c r="A50" s="22" t="s">
        <v>4</v>
      </c>
      <c r="B50" s="7">
        <v>10903</v>
      </c>
      <c r="C50" s="8">
        <v>222</v>
      </c>
      <c r="D50" s="7">
        <v>3247</v>
      </c>
      <c r="E50" s="9">
        <v>34</v>
      </c>
    </row>
    <row r="51" spans="1:5" x14ac:dyDescent="0.2">
      <c r="A51" s="22" t="s">
        <v>5</v>
      </c>
      <c r="B51" s="7">
        <v>73291</v>
      </c>
      <c r="C51" s="8">
        <v>3250</v>
      </c>
      <c r="D51" s="7">
        <v>11470</v>
      </c>
      <c r="E51" s="9">
        <v>187</v>
      </c>
    </row>
    <row r="52" spans="1:5" x14ac:dyDescent="0.2">
      <c r="A52" s="22" t="s">
        <v>6</v>
      </c>
      <c r="B52" s="7">
        <v>13565</v>
      </c>
      <c r="C52" s="8">
        <v>711</v>
      </c>
      <c r="D52" s="7">
        <v>3207</v>
      </c>
      <c r="E52" s="9">
        <v>53</v>
      </c>
    </row>
    <row r="53" spans="1:5" x14ac:dyDescent="0.2">
      <c r="A53" s="23" t="s">
        <v>18</v>
      </c>
      <c r="B53" s="11">
        <f>B50+B51+B52</f>
        <v>97759</v>
      </c>
      <c r="C53" s="12">
        <f>C50+C51+C52</f>
        <v>4183</v>
      </c>
      <c r="D53" s="11">
        <f>D50+D51+D52</f>
        <v>17924</v>
      </c>
      <c r="E53" s="13">
        <f>E50+E51+E52</f>
        <v>274</v>
      </c>
    </row>
    <row r="54" spans="1:5" x14ac:dyDescent="0.2">
      <c r="A54" s="24" t="s">
        <v>16</v>
      </c>
      <c r="B54" s="7"/>
      <c r="C54" s="8"/>
      <c r="D54" s="7"/>
      <c r="E54" s="9"/>
    </row>
    <row r="55" spans="1:5" x14ac:dyDescent="0.2">
      <c r="A55" s="22" t="s">
        <v>4</v>
      </c>
      <c r="B55" s="7">
        <v>10497</v>
      </c>
      <c r="C55" s="8">
        <v>215</v>
      </c>
      <c r="D55" s="7">
        <v>2875</v>
      </c>
      <c r="E55" s="9">
        <v>32</v>
      </c>
    </row>
    <row r="56" spans="1:5" x14ac:dyDescent="0.2">
      <c r="A56" s="22" t="s">
        <v>5</v>
      </c>
      <c r="B56" s="7">
        <v>69735</v>
      </c>
      <c r="C56" s="8">
        <v>3104</v>
      </c>
      <c r="D56" s="7">
        <v>13099</v>
      </c>
      <c r="E56" s="9">
        <v>198</v>
      </c>
    </row>
    <row r="57" spans="1:5" x14ac:dyDescent="0.2">
      <c r="A57" s="22" t="s">
        <v>6</v>
      </c>
      <c r="B57" s="7">
        <v>13367</v>
      </c>
      <c r="C57" s="8">
        <v>683</v>
      </c>
      <c r="D57" s="7">
        <v>2669</v>
      </c>
      <c r="E57" s="9">
        <v>44</v>
      </c>
    </row>
    <row r="58" spans="1:5" x14ac:dyDescent="0.2">
      <c r="A58" s="22" t="s">
        <v>18</v>
      </c>
      <c r="B58" s="7">
        <f>B55+B56+B57</f>
        <v>93599</v>
      </c>
      <c r="C58" s="8">
        <f>C55+C56+C57</f>
        <v>4002</v>
      </c>
      <c r="D58" s="7">
        <f>D55+D56+D57</f>
        <v>18643</v>
      </c>
      <c r="E58" s="10">
        <f>E55+E56+E57</f>
        <v>274</v>
      </c>
    </row>
    <row r="59" spans="1:5" x14ac:dyDescent="0.2">
      <c r="A59" s="21" t="s">
        <v>17</v>
      </c>
      <c r="B59" s="18"/>
      <c r="C59" s="19"/>
      <c r="D59" s="18"/>
      <c r="E59" s="20"/>
    </row>
    <row r="60" spans="1:5" x14ac:dyDescent="0.2">
      <c r="A60" s="22" t="s">
        <v>4</v>
      </c>
      <c r="B60" s="7">
        <v>10398</v>
      </c>
      <c r="C60" s="8">
        <v>212</v>
      </c>
      <c r="D60" s="7">
        <v>2603</v>
      </c>
      <c r="E60" s="9">
        <v>28</v>
      </c>
    </row>
    <row r="61" spans="1:5" x14ac:dyDescent="0.2">
      <c r="A61" s="22" t="s">
        <v>5</v>
      </c>
      <c r="B61" s="7">
        <v>68133</v>
      </c>
      <c r="C61" s="8">
        <v>3003</v>
      </c>
      <c r="D61" s="7">
        <v>12021</v>
      </c>
      <c r="E61" s="9">
        <v>191</v>
      </c>
    </row>
    <row r="62" spans="1:5" x14ac:dyDescent="0.2">
      <c r="A62" s="22" t="s">
        <v>6</v>
      </c>
      <c r="B62" s="7">
        <v>12846</v>
      </c>
      <c r="C62" s="8">
        <v>676</v>
      </c>
      <c r="D62" s="7">
        <v>2717</v>
      </c>
      <c r="E62" s="9">
        <v>45</v>
      </c>
    </row>
    <row r="63" spans="1:5" x14ac:dyDescent="0.2">
      <c r="A63" s="22" t="s">
        <v>22</v>
      </c>
      <c r="B63" s="7"/>
      <c r="C63" s="8"/>
      <c r="D63" s="7">
        <v>50</v>
      </c>
      <c r="E63" s="9">
        <v>1</v>
      </c>
    </row>
    <row r="64" spans="1:5" x14ac:dyDescent="0.2">
      <c r="A64" s="23" t="s">
        <v>18</v>
      </c>
      <c r="B64" s="11">
        <f>B60+B61+B62</f>
        <v>91377</v>
      </c>
      <c r="C64" s="12">
        <f>C60+C61+C62</f>
        <v>3891</v>
      </c>
      <c r="D64" s="11">
        <f>SUM(D60:D63)</f>
        <v>17391</v>
      </c>
      <c r="E64" s="13">
        <f>SUM(E60:E63)</f>
        <v>265</v>
      </c>
    </row>
    <row r="65" spans="1:5" x14ac:dyDescent="0.2">
      <c r="A65" s="6"/>
      <c r="B65" s="7"/>
      <c r="C65" s="8"/>
      <c r="D65" s="7"/>
      <c r="E65" s="9"/>
    </row>
    <row r="66" spans="1:5" x14ac:dyDescent="0.2">
      <c r="A66" s="25" t="s">
        <v>18</v>
      </c>
      <c r="B66" s="15">
        <f>B8+B13+B18+B23+B28+B33+B38+B43+B48+B53+B58+B64</f>
        <v>1207426</v>
      </c>
      <c r="C66" s="16">
        <f>C8+C13+C18+C23+C28+C33+C38+C43+C48+C53+C58+C64</f>
        <v>52272</v>
      </c>
      <c r="D66" s="15">
        <f>D8+D13+D18+D23+D28+D33+D38+D43+D48+D53+D58+D64</f>
        <v>200041</v>
      </c>
      <c r="E66" s="17">
        <f>E8+E13+E18+E23+E28+E33+E38+E43+E48+E53+E58+E64</f>
        <v>3033</v>
      </c>
    </row>
    <row r="67" spans="1:5" x14ac:dyDescent="0.2">
      <c r="A67" s="2"/>
      <c r="B67" s="4"/>
      <c r="C67" s="5"/>
      <c r="D67" s="4"/>
    </row>
    <row r="69" spans="1:5" x14ac:dyDescent="0.2">
      <c r="A69" s="2" t="s">
        <v>41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/>
  </sheetViews>
  <sheetFormatPr defaultRowHeight="12.75" x14ac:dyDescent="0.2"/>
  <cols>
    <col min="1" max="1" width="13.7109375" customWidth="1"/>
    <col min="2" max="2" width="13" customWidth="1"/>
    <col min="3" max="3" width="8.42578125" customWidth="1"/>
    <col min="4" max="4" width="12.85546875" customWidth="1"/>
    <col min="5" max="5" width="7.5703125" customWidth="1"/>
  </cols>
  <sheetData>
    <row r="1" spans="1:6" ht="20.25" x14ac:dyDescent="0.3">
      <c r="A1" s="1" t="s">
        <v>0</v>
      </c>
      <c r="B1" s="4"/>
      <c r="C1" s="5"/>
      <c r="D1" s="4"/>
      <c r="E1" s="5"/>
      <c r="F1" s="3" t="s">
        <v>44</v>
      </c>
    </row>
    <row r="2" spans="1:6" x14ac:dyDescent="0.2">
      <c r="A2" s="2"/>
      <c r="B2" s="4"/>
      <c r="C2" s="5"/>
      <c r="D2" s="4"/>
      <c r="E2" s="5"/>
    </row>
    <row r="3" spans="1:6" x14ac:dyDescent="0.2">
      <c r="A3" s="14"/>
      <c r="B3" s="43" t="s">
        <v>1</v>
      </c>
      <c r="C3" s="44" t="s">
        <v>19</v>
      </c>
      <c r="D3" s="43" t="s">
        <v>2</v>
      </c>
      <c r="E3" s="42" t="s">
        <v>19</v>
      </c>
      <c r="F3" s="3"/>
    </row>
    <row r="4" spans="1:6" x14ac:dyDescent="0.2">
      <c r="A4" s="21" t="s">
        <v>28</v>
      </c>
      <c r="B4" s="59"/>
      <c r="C4" s="47"/>
      <c r="D4" s="57"/>
      <c r="E4" s="39"/>
    </row>
    <row r="5" spans="1:6" x14ac:dyDescent="0.2">
      <c r="A5" s="22" t="s">
        <v>4</v>
      </c>
      <c r="B5" s="55">
        <v>11914</v>
      </c>
      <c r="C5" s="45">
        <v>263</v>
      </c>
      <c r="D5" s="56">
        <v>1012</v>
      </c>
      <c r="E5" s="9">
        <v>8</v>
      </c>
    </row>
    <row r="6" spans="1:6" x14ac:dyDescent="0.2">
      <c r="A6" s="22" t="s">
        <v>5</v>
      </c>
      <c r="B6" s="55">
        <v>69590</v>
      </c>
      <c r="C6" s="45">
        <v>3237</v>
      </c>
      <c r="D6" s="56">
        <v>7430</v>
      </c>
      <c r="E6" s="9">
        <v>119</v>
      </c>
    </row>
    <row r="7" spans="1:6" x14ac:dyDescent="0.2">
      <c r="A7" s="22" t="s">
        <v>6</v>
      </c>
      <c r="B7" s="55">
        <v>14717</v>
      </c>
      <c r="C7" s="45">
        <v>782</v>
      </c>
      <c r="D7" s="56">
        <v>3467</v>
      </c>
      <c r="E7" s="9">
        <v>56</v>
      </c>
    </row>
    <row r="8" spans="1:6" x14ac:dyDescent="0.2">
      <c r="A8" s="23" t="s">
        <v>18</v>
      </c>
      <c r="B8" s="60">
        <f>B5+B6+B7</f>
        <v>96221</v>
      </c>
      <c r="C8" s="48">
        <f>C5+C6+C7</f>
        <v>4282</v>
      </c>
      <c r="D8" s="58">
        <f>D5+D6+D7</f>
        <v>11909</v>
      </c>
      <c r="E8" s="13">
        <f>E5+E6+E7</f>
        <v>183</v>
      </c>
    </row>
    <row r="9" spans="1:6" x14ac:dyDescent="0.2">
      <c r="A9" s="49" t="s">
        <v>29</v>
      </c>
      <c r="B9" s="55"/>
      <c r="C9" s="45"/>
      <c r="D9" s="56"/>
      <c r="E9" s="10"/>
    </row>
    <row r="10" spans="1:6" x14ac:dyDescent="0.2">
      <c r="A10" s="22" t="s">
        <v>4</v>
      </c>
      <c r="B10" s="55">
        <v>12391</v>
      </c>
      <c r="C10" s="45">
        <v>262</v>
      </c>
      <c r="D10" s="56">
        <v>971</v>
      </c>
      <c r="E10" s="9">
        <v>8</v>
      </c>
    </row>
    <row r="11" spans="1:6" x14ac:dyDescent="0.2">
      <c r="A11" s="22" t="s">
        <v>5</v>
      </c>
      <c r="B11" s="55">
        <v>70506</v>
      </c>
      <c r="C11" s="45">
        <v>3283</v>
      </c>
      <c r="D11" s="56">
        <v>7036</v>
      </c>
      <c r="E11" s="9">
        <v>116</v>
      </c>
    </row>
    <row r="12" spans="1:6" x14ac:dyDescent="0.2">
      <c r="A12" s="22" t="s">
        <v>6</v>
      </c>
      <c r="B12" s="55">
        <v>14754</v>
      </c>
      <c r="C12" s="45">
        <v>783</v>
      </c>
      <c r="D12" s="56">
        <v>3031</v>
      </c>
      <c r="E12" s="9">
        <v>50</v>
      </c>
    </row>
    <row r="13" spans="1:6" x14ac:dyDescent="0.2">
      <c r="A13" s="23" t="s">
        <v>18</v>
      </c>
      <c r="B13" s="60">
        <f>B10+B11+B12</f>
        <v>97651</v>
      </c>
      <c r="C13" s="48">
        <f>C10+C11+C12</f>
        <v>4328</v>
      </c>
      <c r="D13" s="58">
        <f>D10+D11+D12</f>
        <v>11038</v>
      </c>
      <c r="E13" s="13">
        <f>E10+E11+E12</f>
        <v>174</v>
      </c>
    </row>
    <row r="14" spans="1:6" x14ac:dyDescent="0.2">
      <c r="A14" s="24" t="s">
        <v>30</v>
      </c>
      <c r="B14" s="55"/>
      <c r="C14" s="45"/>
      <c r="D14" s="56"/>
      <c r="E14" s="10"/>
    </row>
    <row r="15" spans="1:6" x14ac:dyDescent="0.2">
      <c r="A15" s="22" t="s">
        <v>4</v>
      </c>
      <c r="B15" s="55">
        <v>11294</v>
      </c>
      <c r="C15" s="45">
        <v>253</v>
      </c>
      <c r="D15" s="56">
        <v>982</v>
      </c>
      <c r="E15" s="9">
        <v>9</v>
      </c>
    </row>
    <row r="16" spans="1:6" x14ac:dyDescent="0.2">
      <c r="A16" s="22" t="s">
        <v>5</v>
      </c>
      <c r="B16" s="55">
        <v>69550</v>
      </c>
      <c r="C16" s="45">
        <v>3269</v>
      </c>
      <c r="D16" s="56">
        <v>7219</v>
      </c>
      <c r="E16" s="9">
        <v>118</v>
      </c>
    </row>
    <row r="17" spans="1:5" x14ac:dyDescent="0.2">
      <c r="A17" s="22" t="s">
        <v>6</v>
      </c>
      <c r="B17" s="55">
        <v>14175</v>
      </c>
      <c r="C17" s="45">
        <v>753</v>
      </c>
      <c r="D17" s="56">
        <v>2396</v>
      </c>
      <c r="E17" s="9">
        <v>40</v>
      </c>
    </row>
    <row r="18" spans="1:5" x14ac:dyDescent="0.2">
      <c r="A18" s="22" t="s">
        <v>22</v>
      </c>
      <c r="B18" s="55"/>
      <c r="C18" s="45"/>
      <c r="D18" s="56">
        <v>50</v>
      </c>
      <c r="E18" s="9">
        <v>1</v>
      </c>
    </row>
    <row r="19" spans="1:5" x14ac:dyDescent="0.2">
      <c r="A19" s="23" t="s">
        <v>18</v>
      </c>
      <c r="B19" s="60">
        <f>B15+B16+B17</f>
        <v>95019</v>
      </c>
      <c r="C19" s="48">
        <f>C15+C16+C17</f>
        <v>4275</v>
      </c>
      <c r="D19" s="58">
        <f>D15+D16+D17+D18</f>
        <v>10647</v>
      </c>
      <c r="E19" s="13">
        <f>E15+E16+E17+E18</f>
        <v>168</v>
      </c>
    </row>
    <row r="20" spans="1:5" x14ac:dyDescent="0.2">
      <c r="A20" s="24" t="s">
        <v>31</v>
      </c>
      <c r="B20" s="55"/>
      <c r="C20" s="45"/>
      <c r="D20" s="56"/>
      <c r="E20" s="10"/>
    </row>
    <row r="21" spans="1:5" x14ac:dyDescent="0.2">
      <c r="A21" s="22" t="s">
        <v>4</v>
      </c>
      <c r="B21" s="55">
        <v>11942</v>
      </c>
      <c r="C21" s="45">
        <v>244</v>
      </c>
      <c r="D21" s="56">
        <v>1067</v>
      </c>
      <c r="E21" s="9">
        <v>9</v>
      </c>
    </row>
    <row r="22" spans="1:5" x14ac:dyDescent="0.2">
      <c r="A22" s="22" t="s">
        <v>5</v>
      </c>
      <c r="B22" s="55">
        <v>70511</v>
      </c>
      <c r="C22" s="45">
        <v>3306</v>
      </c>
      <c r="D22" s="56">
        <v>7185</v>
      </c>
      <c r="E22" s="9">
        <v>116</v>
      </c>
    </row>
    <row r="23" spans="1:5" x14ac:dyDescent="0.2">
      <c r="A23" s="22" t="s">
        <v>6</v>
      </c>
      <c r="B23" s="55">
        <v>13651</v>
      </c>
      <c r="C23" s="45">
        <v>741</v>
      </c>
      <c r="D23" s="56">
        <v>2631</v>
      </c>
      <c r="E23" s="9">
        <v>44</v>
      </c>
    </row>
    <row r="24" spans="1:5" x14ac:dyDescent="0.2">
      <c r="A24" s="22" t="s">
        <v>18</v>
      </c>
      <c r="B24" s="55">
        <f>B21+B22+B23</f>
        <v>96104</v>
      </c>
      <c r="C24" s="45">
        <f>C21+C22+C23</f>
        <v>4291</v>
      </c>
      <c r="D24" s="56">
        <f>D21+D22+D23</f>
        <v>10883</v>
      </c>
      <c r="E24" s="10">
        <f>E21+E22+E23</f>
        <v>169</v>
      </c>
    </row>
    <row r="25" spans="1:5" x14ac:dyDescent="0.2">
      <c r="A25" s="21" t="s">
        <v>32</v>
      </c>
      <c r="B25" s="59"/>
      <c r="C25" s="47"/>
      <c r="D25" s="57"/>
      <c r="E25" s="39"/>
    </row>
    <row r="26" spans="1:5" x14ac:dyDescent="0.2">
      <c r="A26" s="22" t="s">
        <v>4</v>
      </c>
      <c r="B26" s="55">
        <v>11871</v>
      </c>
      <c r="C26" s="45">
        <v>248</v>
      </c>
      <c r="D26" s="56">
        <v>1300</v>
      </c>
      <c r="E26" s="9">
        <v>10</v>
      </c>
    </row>
    <row r="27" spans="1:5" x14ac:dyDescent="0.2">
      <c r="A27" s="22" t="s">
        <v>5</v>
      </c>
      <c r="B27" s="55">
        <v>72947</v>
      </c>
      <c r="C27" s="45">
        <v>3325</v>
      </c>
      <c r="D27" s="56">
        <v>7622</v>
      </c>
      <c r="E27" s="9">
        <v>121</v>
      </c>
    </row>
    <row r="28" spans="1:5" x14ac:dyDescent="0.2">
      <c r="A28" s="22" t="s">
        <v>6</v>
      </c>
      <c r="B28" s="55">
        <v>13263</v>
      </c>
      <c r="C28" s="45">
        <v>730</v>
      </c>
      <c r="D28" s="56">
        <v>2700</v>
      </c>
      <c r="E28" s="9">
        <v>43</v>
      </c>
    </row>
    <row r="29" spans="1:5" x14ac:dyDescent="0.2">
      <c r="A29" s="23" t="s">
        <v>18</v>
      </c>
      <c r="B29" s="60">
        <f>B26+B27+B28</f>
        <v>98081</v>
      </c>
      <c r="C29" s="48">
        <f>C26+C27+C28</f>
        <v>4303</v>
      </c>
      <c r="D29" s="58">
        <f>D26+D27+D28</f>
        <v>11622</v>
      </c>
      <c r="E29" s="13">
        <f>E26+E27+E28</f>
        <v>174</v>
      </c>
    </row>
    <row r="30" spans="1:5" x14ac:dyDescent="0.2">
      <c r="A30" s="24" t="s">
        <v>33</v>
      </c>
      <c r="B30" s="55"/>
      <c r="C30" s="45"/>
      <c r="D30" s="56"/>
      <c r="E30" s="10"/>
    </row>
    <row r="31" spans="1:5" x14ac:dyDescent="0.2">
      <c r="A31" s="22" t="s">
        <v>4</v>
      </c>
      <c r="B31" s="55">
        <v>11330</v>
      </c>
      <c r="C31" s="45">
        <v>241</v>
      </c>
      <c r="D31" s="56">
        <v>1450</v>
      </c>
      <c r="E31" s="9">
        <v>12</v>
      </c>
    </row>
    <row r="32" spans="1:5" x14ac:dyDescent="0.2">
      <c r="A32" s="22" t="s">
        <v>5</v>
      </c>
      <c r="B32" s="55">
        <v>74181</v>
      </c>
      <c r="C32" s="45">
        <v>3316</v>
      </c>
      <c r="D32" s="56">
        <v>8471</v>
      </c>
      <c r="E32" s="9">
        <v>138</v>
      </c>
    </row>
    <row r="33" spans="1:5" x14ac:dyDescent="0.2">
      <c r="A33" s="22" t="s">
        <v>6</v>
      </c>
      <c r="B33" s="55">
        <v>13039</v>
      </c>
      <c r="C33" s="45">
        <v>734</v>
      </c>
      <c r="D33" s="56">
        <v>2268</v>
      </c>
      <c r="E33" s="9">
        <v>38</v>
      </c>
    </row>
    <row r="34" spans="1:5" x14ac:dyDescent="0.2">
      <c r="A34" s="22" t="s">
        <v>22</v>
      </c>
      <c r="B34" s="55"/>
      <c r="C34" s="45"/>
      <c r="D34" s="56">
        <v>50</v>
      </c>
      <c r="E34" s="9">
        <v>1</v>
      </c>
    </row>
    <row r="35" spans="1:5" x14ac:dyDescent="0.2">
      <c r="A35" s="22" t="s">
        <v>18</v>
      </c>
      <c r="B35" s="60">
        <f>B31+B32+B33</f>
        <v>98550</v>
      </c>
      <c r="C35" s="48">
        <f>C31+C32+C33</f>
        <v>4291</v>
      </c>
      <c r="D35" s="58">
        <f>D31+D32+D33+D34</f>
        <v>12239</v>
      </c>
      <c r="E35" s="10">
        <f>E31+E32+E33+E34</f>
        <v>189</v>
      </c>
    </row>
    <row r="36" spans="1:5" x14ac:dyDescent="0.2">
      <c r="A36" s="21" t="s">
        <v>34</v>
      </c>
      <c r="B36" s="38"/>
      <c r="C36" s="47"/>
      <c r="D36" s="38"/>
      <c r="E36" s="47"/>
    </row>
    <row r="37" spans="1:5" x14ac:dyDescent="0.2">
      <c r="A37" s="22" t="s">
        <v>4</v>
      </c>
      <c r="B37" s="7">
        <v>11850</v>
      </c>
      <c r="C37" s="8">
        <v>249</v>
      </c>
      <c r="D37" s="7">
        <v>1440</v>
      </c>
      <c r="E37" s="9">
        <v>12</v>
      </c>
    </row>
    <row r="38" spans="1:5" x14ac:dyDescent="0.2">
      <c r="A38" s="22" t="s">
        <v>5</v>
      </c>
      <c r="B38" s="7">
        <v>73801</v>
      </c>
      <c r="C38" s="8">
        <v>3386</v>
      </c>
      <c r="D38" s="7">
        <v>8658</v>
      </c>
      <c r="E38" s="9">
        <v>142</v>
      </c>
    </row>
    <row r="39" spans="1:5" x14ac:dyDescent="0.2">
      <c r="A39" s="22" t="s">
        <v>6</v>
      </c>
      <c r="B39" s="7">
        <v>13262</v>
      </c>
      <c r="C39" s="8">
        <v>711</v>
      </c>
      <c r="D39" s="7">
        <v>2333</v>
      </c>
      <c r="E39" s="9">
        <v>37</v>
      </c>
    </row>
    <row r="40" spans="1:5" x14ac:dyDescent="0.2">
      <c r="A40" s="23" t="s">
        <v>18</v>
      </c>
      <c r="B40" s="36">
        <f>B37+B38+B39</f>
        <v>98913</v>
      </c>
      <c r="C40" s="48">
        <f>C37+C38+C39</f>
        <v>4346</v>
      </c>
      <c r="D40" s="36">
        <f>D37+D38+D39</f>
        <v>12431</v>
      </c>
      <c r="E40" s="48">
        <f>E37+E38+E39</f>
        <v>191</v>
      </c>
    </row>
    <row r="41" spans="1:5" x14ac:dyDescent="0.2">
      <c r="A41" s="24" t="s">
        <v>35</v>
      </c>
      <c r="B41" s="35"/>
      <c r="C41" s="45"/>
      <c r="D41" s="35"/>
      <c r="E41" s="45"/>
    </row>
    <row r="42" spans="1:5" x14ac:dyDescent="0.2">
      <c r="A42" s="22" t="s">
        <v>4</v>
      </c>
      <c r="B42" s="7">
        <v>12538</v>
      </c>
      <c r="C42" s="8">
        <v>255</v>
      </c>
      <c r="D42" s="7">
        <v>1873</v>
      </c>
      <c r="E42" s="9">
        <v>16</v>
      </c>
    </row>
    <row r="43" spans="1:5" x14ac:dyDescent="0.2">
      <c r="A43" s="22" t="s">
        <v>5</v>
      </c>
      <c r="B43" s="7">
        <v>76494</v>
      </c>
      <c r="C43" s="8">
        <v>3439</v>
      </c>
      <c r="D43" s="7">
        <v>10329</v>
      </c>
      <c r="E43" s="9">
        <v>161</v>
      </c>
    </row>
    <row r="44" spans="1:5" x14ac:dyDescent="0.2">
      <c r="A44" s="22" t="s">
        <v>6</v>
      </c>
      <c r="B44" s="7">
        <v>14868</v>
      </c>
      <c r="C44" s="8">
        <v>739</v>
      </c>
      <c r="D44" s="7">
        <v>2758</v>
      </c>
      <c r="E44" s="9">
        <v>45</v>
      </c>
    </row>
    <row r="45" spans="1:5" x14ac:dyDescent="0.2">
      <c r="A45" s="22" t="s">
        <v>18</v>
      </c>
      <c r="B45" s="35">
        <f>B42+B43+B44</f>
        <v>103900</v>
      </c>
      <c r="C45" s="45">
        <f>C42+C43+C44</f>
        <v>4433</v>
      </c>
      <c r="D45" s="35">
        <f>D42+D43+D44</f>
        <v>14960</v>
      </c>
      <c r="E45" s="45">
        <f>E42+E43+E44</f>
        <v>222</v>
      </c>
    </row>
    <row r="46" spans="1:5" x14ac:dyDescent="0.2">
      <c r="A46" s="21" t="s">
        <v>36</v>
      </c>
      <c r="B46" s="38"/>
      <c r="C46" s="47"/>
      <c r="D46" s="38"/>
      <c r="E46" s="47"/>
    </row>
    <row r="47" spans="1:5" x14ac:dyDescent="0.2">
      <c r="A47" s="22" t="s">
        <v>4</v>
      </c>
      <c r="B47" s="7">
        <v>12044</v>
      </c>
      <c r="C47" s="8">
        <v>244</v>
      </c>
      <c r="D47" s="7">
        <v>1750</v>
      </c>
      <c r="E47" s="9">
        <v>14</v>
      </c>
    </row>
    <row r="48" spans="1:5" x14ac:dyDescent="0.2">
      <c r="A48" s="22" t="s">
        <v>5</v>
      </c>
      <c r="B48" s="7">
        <v>78169</v>
      </c>
      <c r="C48" s="8">
        <v>3478</v>
      </c>
      <c r="D48" s="7">
        <v>10540</v>
      </c>
      <c r="E48" s="9">
        <v>169</v>
      </c>
    </row>
    <row r="49" spans="1:5" x14ac:dyDescent="0.2">
      <c r="A49" s="22" t="s">
        <v>6</v>
      </c>
      <c r="B49" s="7">
        <v>13786</v>
      </c>
      <c r="C49" s="8">
        <v>720</v>
      </c>
      <c r="D49" s="7">
        <v>3225</v>
      </c>
      <c r="E49" s="9">
        <v>51</v>
      </c>
    </row>
    <row r="50" spans="1:5" x14ac:dyDescent="0.2">
      <c r="A50" s="23" t="s">
        <v>18</v>
      </c>
      <c r="B50" s="36">
        <f>B47+B48+B49</f>
        <v>103999</v>
      </c>
      <c r="C50" s="48">
        <f>C47+C48+C49</f>
        <v>4442</v>
      </c>
      <c r="D50" s="36">
        <f>D47+D48+D49</f>
        <v>15515</v>
      </c>
      <c r="E50" s="48">
        <f>E47+E48+E49</f>
        <v>234</v>
      </c>
    </row>
    <row r="51" spans="1:5" x14ac:dyDescent="0.2">
      <c r="A51" s="24" t="s">
        <v>37</v>
      </c>
      <c r="B51" s="35"/>
      <c r="C51" s="45"/>
      <c r="D51" s="35"/>
      <c r="E51" s="45"/>
    </row>
    <row r="52" spans="1:5" x14ac:dyDescent="0.2">
      <c r="A52" s="22" t="s">
        <v>4</v>
      </c>
      <c r="B52" s="7">
        <v>11971</v>
      </c>
      <c r="C52" s="8">
        <v>244</v>
      </c>
      <c r="D52" s="7">
        <v>2015</v>
      </c>
      <c r="E52" s="9">
        <v>18</v>
      </c>
    </row>
    <row r="53" spans="1:5" x14ac:dyDescent="0.2">
      <c r="A53" s="22" t="s">
        <v>5</v>
      </c>
      <c r="B53" s="7">
        <v>76988</v>
      </c>
      <c r="C53" s="8">
        <v>3502</v>
      </c>
      <c r="D53" s="7">
        <v>10234</v>
      </c>
      <c r="E53" s="9">
        <v>168</v>
      </c>
    </row>
    <row r="54" spans="1:5" x14ac:dyDescent="0.2">
      <c r="A54" s="22" t="s">
        <v>6</v>
      </c>
      <c r="B54" s="7">
        <v>14122</v>
      </c>
      <c r="C54" s="8">
        <v>744</v>
      </c>
      <c r="D54" s="7">
        <v>2986</v>
      </c>
      <c r="E54" s="9">
        <v>49</v>
      </c>
    </row>
    <row r="55" spans="1:5" x14ac:dyDescent="0.2">
      <c r="A55" s="22" t="s">
        <v>18</v>
      </c>
      <c r="B55" s="35">
        <f>B52+B53+B54</f>
        <v>103081</v>
      </c>
      <c r="C55" s="45">
        <f>C52+C53+C54</f>
        <v>4490</v>
      </c>
      <c r="D55" s="35">
        <f>D52+D53+D54</f>
        <v>15235</v>
      </c>
      <c r="E55" s="45">
        <f>E52+E53+E54</f>
        <v>235</v>
      </c>
    </row>
    <row r="56" spans="1:5" x14ac:dyDescent="0.2">
      <c r="A56" s="21" t="s">
        <v>38</v>
      </c>
      <c r="B56" s="38"/>
      <c r="C56" s="47"/>
      <c r="D56" s="38"/>
      <c r="E56" s="47"/>
    </row>
    <row r="57" spans="1:5" x14ac:dyDescent="0.2">
      <c r="A57" s="22" t="s">
        <v>4</v>
      </c>
      <c r="B57" s="7">
        <v>11463</v>
      </c>
      <c r="C57" s="8">
        <v>240</v>
      </c>
      <c r="D57" s="7">
        <v>2312</v>
      </c>
      <c r="E57" s="9">
        <v>22</v>
      </c>
    </row>
    <row r="58" spans="1:5" x14ac:dyDescent="0.2">
      <c r="A58" s="22" t="s">
        <v>5</v>
      </c>
      <c r="B58" s="7">
        <v>75998</v>
      </c>
      <c r="C58" s="8">
        <v>3509</v>
      </c>
      <c r="D58" s="7">
        <v>10795</v>
      </c>
      <c r="E58" s="9">
        <v>177</v>
      </c>
    </row>
    <row r="59" spans="1:5" x14ac:dyDescent="0.2">
      <c r="A59" s="22" t="s">
        <v>6</v>
      </c>
      <c r="B59" s="7">
        <v>13690</v>
      </c>
      <c r="C59" s="8">
        <v>737</v>
      </c>
      <c r="D59" s="7">
        <v>2903</v>
      </c>
      <c r="E59" s="9">
        <v>47</v>
      </c>
    </row>
    <row r="60" spans="1:5" x14ac:dyDescent="0.2">
      <c r="A60" s="23" t="s">
        <v>18</v>
      </c>
      <c r="B60" s="36">
        <f>B57+B58+B59</f>
        <v>101151</v>
      </c>
      <c r="C60" s="48">
        <f>C57+C58+C59</f>
        <v>4486</v>
      </c>
      <c r="D60" s="36">
        <f>D57+D58+D59</f>
        <v>16010</v>
      </c>
      <c r="E60" s="48">
        <f>E57+E58+E59</f>
        <v>246</v>
      </c>
    </row>
    <row r="61" spans="1:5" x14ac:dyDescent="0.2">
      <c r="A61" s="24" t="s">
        <v>39</v>
      </c>
      <c r="B61" s="35"/>
      <c r="C61" s="45"/>
      <c r="D61" s="35"/>
      <c r="E61" s="45"/>
    </row>
    <row r="62" spans="1:5" x14ac:dyDescent="0.2">
      <c r="A62" s="22" t="s">
        <v>4</v>
      </c>
      <c r="B62" s="35">
        <v>11177</v>
      </c>
      <c r="C62" s="45">
        <v>224</v>
      </c>
      <c r="D62" s="35">
        <v>2425</v>
      </c>
      <c r="E62" s="46">
        <v>24</v>
      </c>
    </row>
    <row r="63" spans="1:5" x14ac:dyDescent="0.2">
      <c r="A63" s="22" t="s">
        <v>5</v>
      </c>
      <c r="B63" s="35">
        <v>77439</v>
      </c>
      <c r="C63" s="45">
        <v>3543</v>
      </c>
      <c r="D63" s="35">
        <v>10769</v>
      </c>
      <c r="E63" s="46">
        <v>176</v>
      </c>
    </row>
    <row r="64" spans="1:5" x14ac:dyDescent="0.2">
      <c r="A64" s="22" t="s">
        <v>6</v>
      </c>
      <c r="B64" s="35">
        <v>14157</v>
      </c>
      <c r="C64" s="45">
        <v>736</v>
      </c>
      <c r="D64" s="35">
        <v>3400</v>
      </c>
      <c r="E64" s="46">
        <v>55</v>
      </c>
    </row>
    <row r="65" spans="1:5" x14ac:dyDescent="0.2">
      <c r="A65" s="23" t="s">
        <v>18</v>
      </c>
      <c r="B65" s="36">
        <f>B62+B63+B64</f>
        <v>102773</v>
      </c>
      <c r="C65" s="48">
        <f>C62+C63+C64</f>
        <v>4503</v>
      </c>
      <c r="D65" s="36">
        <f>D62+D63+D64</f>
        <v>16594</v>
      </c>
      <c r="E65" s="48">
        <f>E62+E63+E64</f>
        <v>255</v>
      </c>
    </row>
    <row r="66" spans="1:5" x14ac:dyDescent="0.2">
      <c r="A66" s="24"/>
      <c r="B66" s="35"/>
      <c r="C66" s="45"/>
      <c r="D66" s="35"/>
      <c r="E66" s="45"/>
    </row>
    <row r="67" spans="1:5" x14ac:dyDescent="0.2">
      <c r="A67" s="25" t="s">
        <v>21</v>
      </c>
      <c r="B67" s="29">
        <f>B8+B13+B19+B24+B29+B35+B40+B45+B50+B55+B60+B65</f>
        <v>1195443</v>
      </c>
      <c r="C67" s="41">
        <f>C8+C13+C19+C24+C29+C35+C40+C45+C50+C55+C60+C65</f>
        <v>52470</v>
      </c>
      <c r="D67" s="29">
        <f>D8+D13+D19+D24+D29+D35+D40+D45+D50+D55+D60+D65</f>
        <v>159083</v>
      </c>
      <c r="E67" s="41">
        <f>E8+E13+E19+E24+E29+E35+E40+E45+E50+E55+E60+E65</f>
        <v>2440</v>
      </c>
    </row>
    <row r="68" spans="1:5" x14ac:dyDescent="0.2">
      <c r="A68" s="2"/>
      <c r="B68" s="4"/>
      <c r="C68" s="5"/>
      <c r="D68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40" workbookViewId="0"/>
  </sheetViews>
  <sheetFormatPr defaultRowHeight="12.75" x14ac:dyDescent="0.2"/>
  <cols>
    <col min="2" max="2" width="12.7109375" bestFit="1" customWidth="1"/>
    <col min="4" max="4" width="11.140625" bestFit="1" customWidth="1"/>
  </cols>
  <sheetData>
    <row r="1" spans="1:6" ht="20.25" x14ac:dyDescent="0.3">
      <c r="A1" s="1" t="s">
        <v>0</v>
      </c>
      <c r="B1" s="4"/>
      <c r="C1" s="5"/>
      <c r="D1" s="4"/>
      <c r="F1" s="3" t="s">
        <v>26</v>
      </c>
    </row>
    <row r="2" spans="1:6" x14ac:dyDescent="0.2">
      <c r="A2" s="2"/>
      <c r="B2" s="4"/>
      <c r="C2" s="5"/>
      <c r="D2" s="4"/>
    </row>
    <row r="3" spans="1:6" x14ac:dyDescent="0.2">
      <c r="A3" s="14"/>
      <c r="B3" s="26" t="s">
        <v>1</v>
      </c>
      <c r="C3" s="27" t="s">
        <v>19</v>
      </c>
      <c r="D3" s="26" t="s">
        <v>2</v>
      </c>
      <c r="E3" s="28" t="s">
        <v>19</v>
      </c>
      <c r="F3" s="3"/>
    </row>
    <row r="4" spans="1:6" x14ac:dyDescent="0.2">
      <c r="A4" s="21" t="s">
        <v>3</v>
      </c>
      <c r="B4" s="18"/>
      <c r="C4" s="19"/>
      <c r="D4" s="18"/>
      <c r="E4" s="20"/>
    </row>
    <row r="5" spans="1:6" x14ac:dyDescent="0.2">
      <c r="A5" s="22" t="s">
        <v>4</v>
      </c>
      <c r="B5" s="7">
        <v>10435</v>
      </c>
      <c r="C5" s="8">
        <v>241</v>
      </c>
      <c r="D5" s="7">
        <v>517</v>
      </c>
      <c r="E5" s="9">
        <v>5</v>
      </c>
    </row>
    <row r="6" spans="1:6" x14ac:dyDescent="0.2">
      <c r="A6" s="22" t="s">
        <v>5</v>
      </c>
      <c r="B6" s="7">
        <v>56417</v>
      </c>
      <c r="C6" s="8">
        <v>2636</v>
      </c>
      <c r="D6" s="7">
        <v>5301</v>
      </c>
      <c r="E6" s="9">
        <v>86</v>
      </c>
    </row>
    <row r="7" spans="1:6" x14ac:dyDescent="0.2">
      <c r="A7" s="22" t="s">
        <v>6</v>
      </c>
      <c r="B7" s="7">
        <v>13042</v>
      </c>
      <c r="C7" s="8">
        <v>729</v>
      </c>
      <c r="D7" s="7">
        <v>3807</v>
      </c>
      <c r="E7" s="9">
        <v>63</v>
      </c>
    </row>
    <row r="8" spans="1:6" x14ac:dyDescent="0.2">
      <c r="A8" s="23" t="s">
        <v>18</v>
      </c>
      <c r="B8" s="11">
        <f>B5+B6+B7</f>
        <v>79894</v>
      </c>
      <c r="C8" s="12">
        <f>C5+C6+C7</f>
        <v>3606</v>
      </c>
      <c r="D8" s="11">
        <f>D5+D6+D7</f>
        <v>9625</v>
      </c>
      <c r="E8" s="13">
        <f>E5+E6+E7</f>
        <v>154</v>
      </c>
    </row>
    <row r="9" spans="1:6" x14ac:dyDescent="0.2">
      <c r="A9" s="24" t="s">
        <v>7</v>
      </c>
      <c r="B9" s="7"/>
      <c r="C9" s="8"/>
      <c r="D9" s="7"/>
      <c r="E9" s="9"/>
    </row>
    <row r="10" spans="1:6" x14ac:dyDescent="0.2">
      <c r="A10" s="22" t="s">
        <v>4</v>
      </c>
      <c r="B10" s="7">
        <v>10648</v>
      </c>
      <c r="C10" s="8">
        <v>248</v>
      </c>
      <c r="D10" s="7">
        <v>425</v>
      </c>
      <c r="E10" s="9">
        <v>4</v>
      </c>
    </row>
    <row r="11" spans="1:6" x14ac:dyDescent="0.2">
      <c r="A11" s="22" t="s">
        <v>5</v>
      </c>
      <c r="B11" s="7">
        <v>60159</v>
      </c>
      <c r="C11" s="8">
        <v>2815</v>
      </c>
      <c r="D11" s="7">
        <v>5541</v>
      </c>
      <c r="E11" s="9">
        <v>87</v>
      </c>
    </row>
    <row r="12" spans="1:6" x14ac:dyDescent="0.2">
      <c r="A12" s="22" t="s">
        <v>6</v>
      </c>
      <c r="B12" s="7">
        <v>13300</v>
      </c>
      <c r="C12" s="8">
        <v>756</v>
      </c>
      <c r="D12" s="7">
        <v>3476</v>
      </c>
      <c r="E12" s="9">
        <v>57</v>
      </c>
    </row>
    <row r="13" spans="1:6" x14ac:dyDescent="0.2">
      <c r="A13" s="22" t="s">
        <v>18</v>
      </c>
      <c r="B13" s="7">
        <f>B10+B11+B12</f>
        <v>84107</v>
      </c>
      <c r="C13" s="8">
        <f>C10+C11+C12</f>
        <v>3819</v>
      </c>
      <c r="D13" s="7">
        <f>D10+D11+D12</f>
        <v>9442</v>
      </c>
      <c r="E13" s="10">
        <f>E10+E11+E12</f>
        <v>148</v>
      </c>
    </row>
    <row r="14" spans="1:6" x14ac:dyDescent="0.2">
      <c r="A14" s="21" t="s">
        <v>8</v>
      </c>
      <c r="B14" s="18"/>
      <c r="C14" s="19"/>
      <c r="D14" s="18"/>
      <c r="E14" s="20"/>
    </row>
    <row r="15" spans="1:6" x14ac:dyDescent="0.2">
      <c r="A15" s="22" t="s">
        <v>4</v>
      </c>
      <c r="B15" s="7">
        <v>10853</v>
      </c>
      <c r="C15" s="8">
        <v>246</v>
      </c>
      <c r="D15" s="7">
        <v>150</v>
      </c>
      <c r="E15" s="9">
        <v>2</v>
      </c>
    </row>
    <row r="16" spans="1:6" x14ac:dyDescent="0.2">
      <c r="A16" s="22" t="s">
        <v>5</v>
      </c>
      <c r="B16" s="7">
        <v>67316</v>
      </c>
      <c r="C16" s="8">
        <v>2964</v>
      </c>
      <c r="D16" s="7">
        <v>5849</v>
      </c>
      <c r="E16" s="9">
        <v>93</v>
      </c>
    </row>
    <row r="17" spans="1:5" x14ac:dyDescent="0.2">
      <c r="A17" s="22" t="s">
        <v>6</v>
      </c>
      <c r="B17" s="7">
        <v>15066</v>
      </c>
      <c r="C17" s="8">
        <v>808</v>
      </c>
      <c r="D17" s="7">
        <v>3225</v>
      </c>
      <c r="E17" s="9">
        <v>53</v>
      </c>
    </row>
    <row r="18" spans="1:5" x14ac:dyDescent="0.2">
      <c r="A18" s="23" t="s">
        <v>18</v>
      </c>
      <c r="B18" s="11">
        <f>B15+B16+B17</f>
        <v>93235</v>
      </c>
      <c r="C18" s="12">
        <f>C15+C16+C17</f>
        <v>4018</v>
      </c>
      <c r="D18" s="11">
        <f>D15+D16+D17</f>
        <v>9224</v>
      </c>
      <c r="E18" s="13">
        <f>E15+E16+E17</f>
        <v>148</v>
      </c>
    </row>
    <row r="19" spans="1:5" x14ac:dyDescent="0.2">
      <c r="A19" s="24" t="s">
        <v>9</v>
      </c>
      <c r="B19" s="7"/>
      <c r="C19" s="8"/>
      <c r="D19" s="7"/>
      <c r="E19" s="9"/>
    </row>
    <row r="20" spans="1:5" x14ac:dyDescent="0.2">
      <c r="A20" s="22" t="s">
        <v>4</v>
      </c>
      <c r="B20" s="7">
        <v>10310</v>
      </c>
      <c r="C20" s="8">
        <v>238</v>
      </c>
      <c r="D20" s="7">
        <v>350</v>
      </c>
      <c r="E20" s="9">
        <v>3</v>
      </c>
    </row>
    <row r="21" spans="1:5" x14ac:dyDescent="0.2">
      <c r="A21" s="22" t="s">
        <v>5</v>
      </c>
      <c r="B21" s="7">
        <v>66059</v>
      </c>
      <c r="C21" s="8">
        <v>3040</v>
      </c>
      <c r="D21" s="7">
        <v>7196</v>
      </c>
      <c r="E21" s="9">
        <v>118</v>
      </c>
    </row>
    <row r="22" spans="1:5" x14ac:dyDescent="0.2">
      <c r="A22" s="22" t="s">
        <v>6</v>
      </c>
      <c r="B22" s="7">
        <v>14209</v>
      </c>
      <c r="C22" s="8">
        <v>786</v>
      </c>
      <c r="D22" s="7">
        <v>2833</v>
      </c>
      <c r="E22" s="9">
        <v>48</v>
      </c>
    </row>
    <row r="23" spans="1:5" x14ac:dyDescent="0.2">
      <c r="A23" s="22" t="s">
        <v>18</v>
      </c>
      <c r="B23" s="7">
        <f>B20+B21+B22</f>
        <v>90578</v>
      </c>
      <c r="C23" s="8">
        <f>C20+C21+C22</f>
        <v>4064</v>
      </c>
      <c r="D23" s="7">
        <f>D20+D21+D22</f>
        <v>10379</v>
      </c>
      <c r="E23" s="10">
        <f>E20+E21+E22</f>
        <v>169</v>
      </c>
    </row>
    <row r="24" spans="1:5" x14ac:dyDescent="0.2">
      <c r="A24" s="21" t="s">
        <v>10</v>
      </c>
      <c r="B24" s="18"/>
      <c r="C24" s="19"/>
      <c r="D24" s="18"/>
      <c r="E24" s="20"/>
    </row>
    <row r="25" spans="1:5" x14ac:dyDescent="0.2">
      <c r="A25" s="22" t="s">
        <v>4</v>
      </c>
      <c r="B25" s="7">
        <v>11234</v>
      </c>
      <c r="C25" s="8">
        <v>256</v>
      </c>
      <c r="D25" s="7">
        <v>722</v>
      </c>
      <c r="E25" s="9">
        <v>9</v>
      </c>
    </row>
    <row r="26" spans="1:5" x14ac:dyDescent="0.2">
      <c r="A26" s="22" t="s">
        <v>5</v>
      </c>
      <c r="B26" s="7">
        <v>65462</v>
      </c>
      <c r="C26" s="8">
        <v>3042</v>
      </c>
      <c r="D26" s="7">
        <v>7544</v>
      </c>
      <c r="E26" s="9">
        <v>124</v>
      </c>
    </row>
    <row r="27" spans="1:5" x14ac:dyDescent="0.2">
      <c r="A27" s="22" t="s">
        <v>6</v>
      </c>
      <c r="B27" s="7">
        <v>14666</v>
      </c>
      <c r="C27" s="8">
        <v>783</v>
      </c>
      <c r="D27" s="7">
        <v>2936</v>
      </c>
      <c r="E27" s="9">
        <v>47</v>
      </c>
    </row>
    <row r="28" spans="1:5" x14ac:dyDescent="0.2">
      <c r="A28" s="22" t="s">
        <v>22</v>
      </c>
      <c r="B28" s="7"/>
      <c r="C28" s="8"/>
      <c r="D28" s="7"/>
      <c r="E28" s="9"/>
    </row>
    <row r="29" spans="1:5" x14ac:dyDescent="0.2">
      <c r="A29" s="23" t="s">
        <v>18</v>
      </c>
      <c r="B29" s="11">
        <f>B25+B26+B27</f>
        <v>91362</v>
      </c>
      <c r="C29" s="12">
        <f>C25+C26+C27</f>
        <v>4081</v>
      </c>
      <c r="D29" s="11">
        <f>D25+D26+D27+D28</f>
        <v>11202</v>
      </c>
      <c r="E29" s="13">
        <f>E25+E26+E27+E28</f>
        <v>180</v>
      </c>
    </row>
    <row r="30" spans="1:5" x14ac:dyDescent="0.2">
      <c r="A30" s="21" t="s">
        <v>11</v>
      </c>
      <c r="B30" s="18"/>
      <c r="C30" s="19"/>
      <c r="D30" s="18"/>
      <c r="E30" s="20"/>
    </row>
    <row r="31" spans="1:5" x14ac:dyDescent="0.2">
      <c r="A31" s="22" t="s">
        <v>4</v>
      </c>
      <c r="B31" s="7">
        <v>10822</v>
      </c>
      <c r="C31" s="8">
        <v>251</v>
      </c>
      <c r="D31" s="7">
        <v>1050</v>
      </c>
      <c r="E31" s="9">
        <v>10</v>
      </c>
    </row>
    <row r="32" spans="1:5" x14ac:dyDescent="0.2">
      <c r="A32" s="22" t="s">
        <v>5</v>
      </c>
      <c r="B32" s="7">
        <v>65922</v>
      </c>
      <c r="C32" s="8">
        <v>3104</v>
      </c>
      <c r="D32" s="7">
        <v>7628</v>
      </c>
      <c r="E32" s="9">
        <v>121</v>
      </c>
    </row>
    <row r="33" spans="1:5" x14ac:dyDescent="0.2">
      <c r="A33" s="22" t="s">
        <v>6</v>
      </c>
      <c r="B33" s="7">
        <v>14205</v>
      </c>
      <c r="C33" s="8">
        <v>781</v>
      </c>
      <c r="D33" s="7">
        <v>3132</v>
      </c>
      <c r="E33" s="9">
        <v>50</v>
      </c>
    </row>
    <row r="34" spans="1:5" x14ac:dyDescent="0.2">
      <c r="A34" s="22" t="s">
        <v>22</v>
      </c>
      <c r="B34" s="7"/>
      <c r="C34" s="8"/>
      <c r="D34" s="7"/>
      <c r="E34" s="9"/>
    </row>
    <row r="35" spans="1:5" x14ac:dyDescent="0.2">
      <c r="A35" s="23" t="s">
        <v>18</v>
      </c>
      <c r="B35" s="11">
        <f>B31+B32+B33</f>
        <v>90949</v>
      </c>
      <c r="C35" s="12">
        <f>C31+C32+C33</f>
        <v>4136</v>
      </c>
      <c r="D35" s="11">
        <f>D31+D32+D33+D34</f>
        <v>11810</v>
      </c>
      <c r="E35" s="13">
        <f>E31+E32+E33+E34</f>
        <v>181</v>
      </c>
    </row>
    <row r="36" spans="1:5" x14ac:dyDescent="0.2">
      <c r="A36" s="24" t="s">
        <v>12</v>
      </c>
      <c r="B36" s="7"/>
      <c r="C36" s="8"/>
      <c r="D36" s="7"/>
      <c r="E36" s="9"/>
    </row>
    <row r="37" spans="1:5" x14ac:dyDescent="0.2">
      <c r="A37" s="22" t="s">
        <v>4</v>
      </c>
      <c r="B37" s="7">
        <v>11914</v>
      </c>
      <c r="C37" s="8">
        <v>263</v>
      </c>
      <c r="D37" s="7">
        <v>1012</v>
      </c>
      <c r="E37" s="9">
        <v>8</v>
      </c>
    </row>
    <row r="38" spans="1:5" x14ac:dyDescent="0.2">
      <c r="A38" s="22" t="s">
        <v>5</v>
      </c>
      <c r="B38" s="7">
        <v>69590</v>
      </c>
      <c r="C38" s="8">
        <v>3237</v>
      </c>
      <c r="D38" s="7">
        <v>7430</v>
      </c>
      <c r="E38" s="9">
        <v>119</v>
      </c>
    </row>
    <row r="39" spans="1:5" x14ac:dyDescent="0.2">
      <c r="A39" s="22" t="s">
        <v>6</v>
      </c>
      <c r="B39" s="7">
        <v>14717</v>
      </c>
      <c r="C39" s="8">
        <v>782</v>
      </c>
      <c r="D39" s="7">
        <v>3467</v>
      </c>
      <c r="E39" s="9">
        <v>56</v>
      </c>
    </row>
    <row r="40" spans="1:5" x14ac:dyDescent="0.2">
      <c r="A40" s="22" t="s">
        <v>18</v>
      </c>
      <c r="B40" s="7">
        <f>B37+B38+B39</f>
        <v>96221</v>
      </c>
      <c r="C40" s="8">
        <f>C37+C38+C39</f>
        <v>4282</v>
      </c>
      <c r="D40" s="7">
        <f>D37+D38+D39</f>
        <v>11909</v>
      </c>
      <c r="E40" s="10">
        <f>E37+E38+E39</f>
        <v>183</v>
      </c>
    </row>
    <row r="41" spans="1:5" x14ac:dyDescent="0.2">
      <c r="A41" s="21" t="s">
        <v>13</v>
      </c>
      <c r="B41" s="18"/>
      <c r="C41" s="19"/>
      <c r="D41" s="18"/>
      <c r="E41" s="20"/>
    </row>
    <row r="42" spans="1:5" x14ac:dyDescent="0.2">
      <c r="A42" s="22" t="s">
        <v>4</v>
      </c>
      <c r="B42" s="7">
        <v>12391</v>
      </c>
      <c r="C42" s="8">
        <v>262</v>
      </c>
      <c r="D42" s="7">
        <v>971</v>
      </c>
      <c r="E42" s="9">
        <v>8</v>
      </c>
    </row>
    <row r="43" spans="1:5" x14ac:dyDescent="0.2">
      <c r="A43" s="22" t="s">
        <v>5</v>
      </c>
      <c r="B43" s="7">
        <v>70506</v>
      </c>
      <c r="C43" s="8">
        <v>3283</v>
      </c>
      <c r="D43" s="7">
        <v>7036</v>
      </c>
      <c r="E43" s="9">
        <v>116</v>
      </c>
    </row>
    <row r="44" spans="1:5" x14ac:dyDescent="0.2">
      <c r="A44" s="22" t="s">
        <v>6</v>
      </c>
      <c r="B44" s="7">
        <v>14754</v>
      </c>
      <c r="C44" s="8">
        <v>783</v>
      </c>
      <c r="D44" s="7">
        <v>3031</v>
      </c>
      <c r="E44" s="9">
        <v>50</v>
      </c>
    </row>
    <row r="45" spans="1:5" x14ac:dyDescent="0.2">
      <c r="A45" s="23" t="s">
        <v>18</v>
      </c>
      <c r="B45" s="11">
        <f>B42+B43+B44</f>
        <v>97651</v>
      </c>
      <c r="C45" s="12">
        <f>C42+C43+C44</f>
        <v>4328</v>
      </c>
      <c r="D45" s="11">
        <f>D42+D43+D44</f>
        <v>11038</v>
      </c>
      <c r="E45" s="13">
        <f>E42+E43+E44</f>
        <v>174</v>
      </c>
    </row>
    <row r="46" spans="1:5" x14ac:dyDescent="0.2">
      <c r="A46" s="24" t="s">
        <v>14</v>
      </c>
      <c r="B46" s="7"/>
      <c r="C46" s="8"/>
      <c r="D46" s="7"/>
      <c r="E46" s="9"/>
    </row>
    <row r="47" spans="1:5" x14ac:dyDescent="0.2">
      <c r="A47" s="22" t="s">
        <v>4</v>
      </c>
      <c r="B47" s="7">
        <v>11294</v>
      </c>
      <c r="C47" s="8">
        <v>253</v>
      </c>
      <c r="D47" s="7">
        <v>982</v>
      </c>
      <c r="E47" s="9">
        <v>9</v>
      </c>
    </row>
    <row r="48" spans="1:5" x14ac:dyDescent="0.2">
      <c r="A48" s="22" t="s">
        <v>5</v>
      </c>
      <c r="B48" s="7">
        <v>69550</v>
      </c>
      <c r="C48" s="8">
        <v>3269</v>
      </c>
      <c r="D48" s="7">
        <v>7219</v>
      </c>
      <c r="E48" s="9">
        <v>118</v>
      </c>
    </row>
    <row r="49" spans="1:5" x14ac:dyDescent="0.2">
      <c r="A49" s="22" t="s">
        <v>6</v>
      </c>
      <c r="B49" s="7">
        <v>14175</v>
      </c>
      <c r="C49" s="8">
        <v>753</v>
      </c>
      <c r="D49" s="7">
        <v>2396</v>
      </c>
      <c r="E49" s="9">
        <v>40</v>
      </c>
    </row>
    <row r="50" spans="1:5" x14ac:dyDescent="0.2">
      <c r="A50" s="22" t="s">
        <v>22</v>
      </c>
      <c r="B50" s="7"/>
      <c r="C50" s="8"/>
      <c r="D50" s="7">
        <v>50</v>
      </c>
      <c r="E50" s="9">
        <v>1</v>
      </c>
    </row>
    <row r="51" spans="1:5" x14ac:dyDescent="0.2">
      <c r="A51" s="22" t="s">
        <v>18</v>
      </c>
      <c r="B51" s="7">
        <f>B47+B48+B49</f>
        <v>95019</v>
      </c>
      <c r="C51" s="8">
        <f>C47+C48+C49</f>
        <v>4275</v>
      </c>
      <c r="D51" s="7">
        <f>D47+D48+D49+D50</f>
        <v>10647</v>
      </c>
      <c r="E51" s="10">
        <f>E47+E48+E49+E50</f>
        <v>168</v>
      </c>
    </row>
    <row r="52" spans="1:5" x14ac:dyDescent="0.2">
      <c r="A52" s="21" t="s">
        <v>15</v>
      </c>
      <c r="B52" s="18"/>
      <c r="C52" s="19"/>
      <c r="D52" s="18"/>
      <c r="E52" s="20"/>
    </row>
    <row r="53" spans="1:5" x14ac:dyDescent="0.2">
      <c r="A53" s="22" t="s">
        <v>4</v>
      </c>
      <c r="B53" s="7">
        <v>11942</v>
      </c>
      <c r="C53" s="8">
        <v>244</v>
      </c>
      <c r="D53" s="7">
        <v>1067</v>
      </c>
      <c r="E53" s="9">
        <v>9</v>
      </c>
    </row>
    <row r="54" spans="1:5" x14ac:dyDescent="0.2">
      <c r="A54" s="22" t="s">
        <v>5</v>
      </c>
      <c r="B54" s="7">
        <v>70511</v>
      </c>
      <c r="C54" s="8">
        <v>3306</v>
      </c>
      <c r="D54" s="7">
        <v>7185</v>
      </c>
      <c r="E54" s="9">
        <v>116</v>
      </c>
    </row>
    <row r="55" spans="1:5" x14ac:dyDescent="0.2">
      <c r="A55" s="22" t="s">
        <v>6</v>
      </c>
      <c r="B55" s="7">
        <v>13651</v>
      </c>
      <c r="C55" s="8">
        <v>741</v>
      </c>
      <c r="D55" s="7">
        <v>2631</v>
      </c>
      <c r="E55" s="9">
        <v>44</v>
      </c>
    </row>
    <row r="56" spans="1:5" x14ac:dyDescent="0.2">
      <c r="A56" s="23" t="s">
        <v>18</v>
      </c>
      <c r="B56" s="11">
        <f>B53+B54+B55</f>
        <v>96104</v>
      </c>
      <c r="C56" s="12">
        <f>C53+C54+C55</f>
        <v>4291</v>
      </c>
      <c r="D56" s="11">
        <f>D53+D54+D55</f>
        <v>10883</v>
      </c>
      <c r="E56" s="13">
        <f>E53+E54+E55</f>
        <v>169</v>
      </c>
    </row>
    <row r="57" spans="1:5" x14ac:dyDescent="0.2">
      <c r="A57" s="24" t="s">
        <v>16</v>
      </c>
      <c r="B57" s="7"/>
      <c r="C57" s="8"/>
      <c r="D57" s="7"/>
      <c r="E57" s="9"/>
    </row>
    <row r="58" spans="1:5" x14ac:dyDescent="0.2">
      <c r="A58" s="22" t="s">
        <v>4</v>
      </c>
      <c r="B58" s="7">
        <v>11871</v>
      </c>
      <c r="C58" s="8">
        <v>248</v>
      </c>
      <c r="D58" s="7">
        <v>1300</v>
      </c>
      <c r="E58" s="9">
        <v>10</v>
      </c>
    </row>
    <row r="59" spans="1:5" x14ac:dyDescent="0.2">
      <c r="A59" s="22" t="s">
        <v>5</v>
      </c>
      <c r="B59" s="7">
        <v>72947</v>
      </c>
      <c r="C59" s="8">
        <v>3325</v>
      </c>
      <c r="D59" s="7">
        <v>7622</v>
      </c>
      <c r="E59" s="9">
        <v>121</v>
      </c>
    </row>
    <row r="60" spans="1:5" x14ac:dyDescent="0.2">
      <c r="A60" s="22" t="s">
        <v>6</v>
      </c>
      <c r="B60" s="7">
        <v>13263</v>
      </c>
      <c r="C60" s="8">
        <v>730</v>
      </c>
      <c r="D60" s="7">
        <v>2700</v>
      </c>
      <c r="E60" s="9">
        <v>43</v>
      </c>
    </row>
    <row r="61" spans="1:5" x14ac:dyDescent="0.2">
      <c r="A61" s="22" t="s">
        <v>18</v>
      </c>
      <c r="B61" s="7">
        <f>B58+B59+B60</f>
        <v>98081</v>
      </c>
      <c r="C61" s="8">
        <f>C58+C59+C60</f>
        <v>4303</v>
      </c>
      <c r="D61" s="7">
        <f>D58+D59+D60</f>
        <v>11622</v>
      </c>
      <c r="E61" s="10">
        <f>E58+E59+E60</f>
        <v>174</v>
      </c>
    </row>
    <row r="62" spans="1:5" x14ac:dyDescent="0.2">
      <c r="A62" s="21" t="s">
        <v>17</v>
      </c>
      <c r="B62" s="18"/>
      <c r="C62" s="19"/>
      <c r="D62" s="18"/>
      <c r="E62" s="20"/>
    </row>
    <row r="63" spans="1:5" x14ac:dyDescent="0.2">
      <c r="A63" s="22" t="s">
        <v>4</v>
      </c>
      <c r="B63" s="7">
        <v>11330</v>
      </c>
      <c r="C63" s="8">
        <v>241</v>
      </c>
      <c r="D63" s="7">
        <v>1450</v>
      </c>
      <c r="E63" s="9">
        <v>12</v>
      </c>
    </row>
    <row r="64" spans="1:5" x14ac:dyDescent="0.2">
      <c r="A64" s="22" t="s">
        <v>5</v>
      </c>
      <c r="B64" s="7">
        <v>74181</v>
      </c>
      <c r="C64" s="8">
        <v>3316</v>
      </c>
      <c r="D64" s="7">
        <v>8471</v>
      </c>
      <c r="E64" s="9">
        <v>138</v>
      </c>
    </row>
    <row r="65" spans="1:5" x14ac:dyDescent="0.2">
      <c r="A65" s="22" t="s">
        <v>6</v>
      </c>
      <c r="B65" s="7">
        <v>13039</v>
      </c>
      <c r="C65" s="8">
        <v>734</v>
      </c>
      <c r="D65" s="7">
        <v>2268</v>
      </c>
      <c r="E65" s="9">
        <v>38</v>
      </c>
    </row>
    <row r="66" spans="1:5" x14ac:dyDescent="0.2">
      <c r="A66" s="22" t="s">
        <v>22</v>
      </c>
      <c r="B66" s="7"/>
      <c r="C66" s="8"/>
      <c r="D66" s="7">
        <v>50</v>
      </c>
      <c r="E66" s="9">
        <v>1</v>
      </c>
    </row>
    <row r="67" spans="1:5" x14ac:dyDescent="0.2">
      <c r="A67" s="23" t="s">
        <v>18</v>
      </c>
      <c r="B67" s="11">
        <f>B63+B64+B65</f>
        <v>98550</v>
      </c>
      <c r="C67" s="12">
        <f>C63+C64+C65</f>
        <v>4291</v>
      </c>
      <c r="D67" s="11">
        <f>D63+D64+D65+D66</f>
        <v>12239</v>
      </c>
      <c r="E67" s="13">
        <f>E63+E64+E65+E66</f>
        <v>189</v>
      </c>
    </row>
    <row r="68" spans="1:5" x14ac:dyDescent="0.2">
      <c r="A68" s="6"/>
      <c r="B68" s="7"/>
      <c r="C68" s="8"/>
      <c r="D68" s="7"/>
      <c r="E68" s="9"/>
    </row>
    <row r="69" spans="1:5" x14ac:dyDescent="0.2">
      <c r="A69" s="25" t="s">
        <v>18</v>
      </c>
      <c r="B69" s="15">
        <f>B8+B13+B18+B23+B29+B35+B40+B45+B51+B56+B61+B67</f>
        <v>1111751</v>
      </c>
      <c r="C69" s="16">
        <f>C8+C13+C18+C23+C29+C35+C40+C45+C51+C56+C61+C67</f>
        <v>49494</v>
      </c>
      <c r="D69" s="15">
        <f>D8+D13+D18+D23+D29+D35+D40+D45+D51+D56+D61+D67</f>
        <v>130020</v>
      </c>
      <c r="E69" s="17">
        <f>E8+E13+E18+E23+E29+E35+E40+E45+E51+E56+E61+E67</f>
        <v>2037</v>
      </c>
    </row>
    <row r="70" spans="1:5" x14ac:dyDescent="0.2">
      <c r="A70" s="2"/>
      <c r="B70" s="4"/>
      <c r="C70" s="5"/>
      <c r="D70" s="4"/>
    </row>
    <row r="72" spans="1:5" x14ac:dyDescent="0.2">
      <c r="A72" s="2" t="s">
        <v>41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workbookViewId="0">
      <selection activeCell="H13" sqref="A1:IV65536"/>
    </sheetView>
  </sheetViews>
  <sheetFormatPr defaultRowHeight="12.75" x14ac:dyDescent="0.2"/>
  <cols>
    <col min="1" max="1" width="22" customWidth="1"/>
    <col min="2" max="2" width="12.42578125" customWidth="1"/>
    <col min="3" max="3" width="14.85546875" customWidth="1"/>
    <col min="4" max="4" width="12.85546875" customWidth="1"/>
    <col min="5" max="5" width="16.28515625" customWidth="1"/>
  </cols>
  <sheetData>
    <row r="1" spans="1:6" ht="15" x14ac:dyDescent="0.25">
      <c r="A1" s="138" t="s">
        <v>0</v>
      </c>
      <c r="B1" s="111"/>
      <c r="C1" s="111"/>
      <c r="D1" s="141" t="s">
        <v>112</v>
      </c>
      <c r="E1" s="159" t="s">
        <v>116</v>
      </c>
      <c r="F1" s="113"/>
    </row>
    <row r="2" spans="1:6" ht="15" x14ac:dyDescent="0.25">
      <c r="A2" s="132"/>
      <c r="B2" s="111"/>
      <c r="C2" s="111"/>
      <c r="D2" s="111"/>
      <c r="E2" s="111"/>
      <c r="F2" s="113"/>
    </row>
    <row r="3" spans="1:6" ht="15" x14ac:dyDescent="0.25">
      <c r="A3" s="133"/>
      <c r="B3" s="114" t="s">
        <v>94</v>
      </c>
      <c r="C3" s="115" t="s">
        <v>97</v>
      </c>
      <c r="D3" s="115" t="s">
        <v>94</v>
      </c>
      <c r="E3" s="114" t="s">
        <v>98</v>
      </c>
      <c r="F3" s="112"/>
    </row>
    <row r="4" spans="1:6" ht="15" x14ac:dyDescent="0.25">
      <c r="A4" s="140" t="s">
        <v>113</v>
      </c>
      <c r="B4" s="116"/>
      <c r="C4" s="117"/>
      <c r="D4" s="117"/>
      <c r="E4" s="142"/>
      <c r="F4" s="113"/>
    </row>
    <row r="5" spans="1:6" ht="15" x14ac:dyDescent="0.25">
      <c r="A5" s="118" t="s">
        <v>83</v>
      </c>
      <c r="B5" s="119">
        <v>396</v>
      </c>
      <c r="C5" s="120">
        <v>25009</v>
      </c>
      <c r="D5" s="120">
        <v>6</v>
      </c>
      <c r="E5" s="123">
        <v>788</v>
      </c>
      <c r="F5" s="113"/>
    </row>
    <row r="6" spans="1:6" ht="15" x14ac:dyDescent="0.25">
      <c r="A6" s="118" t="s">
        <v>5</v>
      </c>
      <c r="B6" s="119">
        <v>4755</v>
      </c>
      <c r="C6" s="120">
        <v>131163</v>
      </c>
      <c r="D6" s="120">
        <v>81</v>
      </c>
      <c r="E6" s="123">
        <v>4716</v>
      </c>
      <c r="F6" s="113"/>
    </row>
    <row r="7" spans="1:6" ht="15" x14ac:dyDescent="0.25">
      <c r="A7" s="118" t="s">
        <v>6</v>
      </c>
      <c r="B7" s="119">
        <v>801</v>
      </c>
      <c r="C7" s="120">
        <v>20175</v>
      </c>
      <c r="D7" s="120">
        <v>51</v>
      </c>
      <c r="E7" s="123">
        <v>2530</v>
      </c>
      <c r="F7" s="113"/>
    </row>
    <row r="8" spans="1:6" ht="15" x14ac:dyDescent="0.25">
      <c r="A8" s="118" t="s">
        <v>68</v>
      </c>
      <c r="B8" s="119"/>
      <c r="C8" s="120"/>
      <c r="D8" s="120">
        <v>2</v>
      </c>
      <c r="E8" s="123">
        <v>13</v>
      </c>
      <c r="F8" s="113"/>
    </row>
    <row r="9" spans="1:6" ht="15" x14ac:dyDescent="0.25">
      <c r="A9" s="121" t="s">
        <v>18</v>
      </c>
      <c r="B9" s="122">
        <f>SUM(B5:B8)</f>
        <v>5952</v>
      </c>
      <c r="C9" s="148">
        <f>SUM(C5:C8)</f>
        <v>176347</v>
      </c>
      <c r="D9" s="122">
        <f>SUM(D5:D8)</f>
        <v>140</v>
      </c>
      <c r="E9" s="151">
        <f>SUM(E5:E8)</f>
        <v>8047</v>
      </c>
      <c r="F9" s="113"/>
    </row>
    <row r="10" spans="1:6" ht="15" x14ac:dyDescent="0.25">
      <c r="A10" s="118"/>
      <c r="B10" s="119"/>
      <c r="C10" s="147"/>
      <c r="D10" s="120"/>
      <c r="E10" s="123"/>
      <c r="F10" s="113"/>
    </row>
    <row r="11" spans="1:6" ht="15" x14ac:dyDescent="0.25">
      <c r="A11" s="118" t="s">
        <v>84</v>
      </c>
      <c r="B11" s="123">
        <v>390</v>
      </c>
      <c r="C11" s="123">
        <v>23762</v>
      </c>
      <c r="D11" s="123">
        <v>4</v>
      </c>
      <c r="E11" s="129">
        <v>460</v>
      </c>
      <c r="F11" s="113"/>
    </row>
    <row r="12" spans="1:6" ht="15" x14ac:dyDescent="0.25">
      <c r="A12" s="118" t="s">
        <v>5</v>
      </c>
      <c r="B12" s="123">
        <v>4670</v>
      </c>
      <c r="C12" s="123">
        <v>126677</v>
      </c>
      <c r="D12" s="123">
        <v>73</v>
      </c>
      <c r="E12" s="129">
        <v>4205</v>
      </c>
      <c r="F12" s="113"/>
    </row>
    <row r="13" spans="1:6" ht="15" x14ac:dyDescent="0.25">
      <c r="A13" s="118" t="s">
        <v>6</v>
      </c>
      <c r="B13" s="123">
        <v>782</v>
      </c>
      <c r="C13" s="123">
        <v>20256</v>
      </c>
      <c r="D13" s="123">
        <v>39</v>
      </c>
      <c r="E13" s="129">
        <v>2138</v>
      </c>
      <c r="F13" s="113"/>
    </row>
    <row r="14" spans="1:6" ht="15" x14ac:dyDescent="0.25">
      <c r="A14" s="118" t="s">
        <v>68</v>
      </c>
      <c r="B14" s="120"/>
      <c r="C14" s="120"/>
      <c r="D14" s="124">
        <v>4</v>
      </c>
      <c r="E14" s="129">
        <v>31</v>
      </c>
      <c r="F14" s="113"/>
    </row>
    <row r="15" spans="1:6" ht="15" x14ac:dyDescent="0.25">
      <c r="A15" s="118" t="s">
        <v>18</v>
      </c>
      <c r="B15" s="122">
        <f>SUM(B11:B14)</f>
        <v>5842</v>
      </c>
      <c r="C15" s="148">
        <f>SUM(C11:C14)</f>
        <v>170695</v>
      </c>
      <c r="D15" s="122">
        <f>SUM(D11:D14)</f>
        <v>120</v>
      </c>
      <c r="E15" s="151">
        <f>SUM(E11:E14)</f>
        <v>6834</v>
      </c>
      <c r="F15" s="113"/>
    </row>
    <row r="16" spans="1:6" ht="15" x14ac:dyDescent="0.25">
      <c r="A16" s="134"/>
      <c r="B16" s="116"/>
      <c r="C16" s="117"/>
      <c r="D16" s="117"/>
      <c r="E16" s="142"/>
      <c r="F16" s="113"/>
    </row>
    <row r="17" spans="1:6" ht="15" x14ac:dyDescent="0.25">
      <c r="A17" s="118" t="s">
        <v>85</v>
      </c>
      <c r="B17" s="119">
        <v>397</v>
      </c>
      <c r="C17" s="120">
        <v>24846</v>
      </c>
      <c r="D17" s="120">
        <v>6</v>
      </c>
      <c r="E17" s="123">
        <v>644</v>
      </c>
      <c r="F17" s="113"/>
    </row>
    <row r="18" spans="1:6" ht="15" x14ac:dyDescent="0.25">
      <c r="A18" s="118" t="s">
        <v>5</v>
      </c>
      <c r="B18" s="119">
        <v>4612</v>
      </c>
      <c r="C18" s="120">
        <v>124772</v>
      </c>
      <c r="D18" s="120">
        <v>73</v>
      </c>
      <c r="E18" s="123">
        <v>3970</v>
      </c>
      <c r="F18" s="113"/>
    </row>
    <row r="19" spans="1:6" ht="15" x14ac:dyDescent="0.25">
      <c r="A19" s="118" t="s">
        <v>6</v>
      </c>
      <c r="B19" s="119">
        <v>797</v>
      </c>
      <c r="C19" s="120">
        <v>19687</v>
      </c>
      <c r="D19" s="120">
        <v>27</v>
      </c>
      <c r="E19" s="123">
        <v>1420</v>
      </c>
      <c r="F19" s="113"/>
    </row>
    <row r="20" spans="1:6" ht="15" x14ac:dyDescent="0.25">
      <c r="A20" s="118" t="s">
        <v>68</v>
      </c>
      <c r="B20" s="119"/>
      <c r="C20" s="120"/>
      <c r="D20" s="120">
        <v>12</v>
      </c>
      <c r="E20" s="123">
        <v>126</v>
      </c>
      <c r="F20" s="113"/>
    </row>
    <row r="21" spans="1:6" ht="15" x14ac:dyDescent="0.25">
      <c r="A21" s="121" t="s">
        <v>18</v>
      </c>
      <c r="B21" s="122">
        <f>SUM(B17:B20)</f>
        <v>5806</v>
      </c>
      <c r="C21" s="148">
        <f>SUM(C17:C20)</f>
        <v>169305</v>
      </c>
      <c r="D21" s="122">
        <f>SUM(D17:D20)</f>
        <v>118</v>
      </c>
      <c r="E21" s="151">
        <f>SUM(E17:E20)</f>
        <v>6160</v>
      </c>
      <c r="F21" s="113"/>
    </row>
    <row r="22" spans="1:6" ht="15" x14ac:dyDescent="0.25">
      <c r="A22" s="118"/>
      <c r="B22" s="119"/>
      <c r="C22" s="120"/>
      <c r="D22" s="120"/>
      <c r="E22" s="123"/>
      <c r="F22" s="113"/>
    </row>
    <row r="23" spans="1:6" ht="15" x14ac:dyDescent="0.25">
      <c r="A23" s="118" t="s">
        <v>86</v>
      </c>
      <c r="B23" s="120">
        <v>398</v>
      </c>
      <c r="C23" s="123">
        <v>24395</v>
      </c>
      <c r="D23" s="120">
        <v>4</v>
      </c>
      <c r="E23" s="120">
        <v>600</v>
      </c>
      <c r="F23" s="125"/>
    </row>
    <row r="24" spans="1:6" ht="15" x14ac:dyDescent="0.25">
      <c r="A24" s="118" t="s">
        <v>5</v>
      </c>
      <c r="B24" s="120">
        <v>4581</v>
      </c>
      <c r="C24" s="123">
        <v>123063</v>
      </c>
      <c r="D24" s="120">
        <v>74</v>
      </c>
      <c r="E24" s="120">
        <v>4113</v>
      </c>
      <c r="F24" s="125"/>
    </row>
    <row r="25" spans="1:6" ht="15" x14ac:dyDescent="0.25">
      <c r="A25" s="118" t="s">
        <v>6</v>
      </c>
      <c r="B25" s="120">
        <v>792</v>
      </c>
      <c r="C25" s="123">
        <v>19325</v>
      </c>
      <c r="D25" s="120">
        <v>37</v>
      </c>
      <c r="E25" s="120">
        <v>2049</v>
      </c>
      <c r="F25" s="125"/>
    </row>
    <row r="26" spans="1:6" ht="15" x14ac:dyDescent="0.25">
      <c r="A26" s="118" t="s">
        <v>68</v>
      </c>
      <c r="B26" s="120"/>
      <c r="C26" s="120"/>
      <c r="D26" s="120">
        <v>11</v>
      </c>
      <c r="E26" s="120">
        <v>129</v>
      </c>
      <c r="F26" s="125"/>
    </row>
    <row r="27" spans="1:6" ht="15" x14ac:dyDescent="0.25">
      <c r="A27" s="118" t="s">
        <v>18</v>
      </c>
      <c r="B27" s="122">
        <f>SUM(B23:B26)</f>
        <v>5771</v>
      </c>
      <c r="C27" s="148">
        <f>SUM(C23:C26)</f>
        <v>166783</v>
      </c>
      <c r="D27" s="122">
        <f>SUM(D23:D26)</f>
        <v>126</v>
      </c>
      <c r="E27" s="151">
        <f>SUM(E23:E26)</f>
        <v>6891</v>
      </c>
      <c r="F27" s="113"/>
    </row>
    <row r="28" spans="1:6" ht="15" x14ac:dyDescent="0.25">
      <c r="A28" s="134"/>
      <c r="B28" s="116"/>
      <c r="C28" s="117"/>
      <c r="D28" s="117"/>
      <c r="E28" s="142"/>
      <c r="F28" s="113"/>
    </row>
    <row r="29" spans="1:6" ht="15" x14ac:dyDescent="0.25">
      <c r="A29" s="118" t="s">
        <v>87</v>
      </c>
      <c r="B29" s="119">
        <v>400</v>
      </c>
      <c r="C29" s="120">
        <v>24978</v>
      </c>
      <c r="D29" s="120">
        <v>3</v>
      </c>
      <c r="E29" s="123">
        <v>358</v>
      </c>
      <c r="F29" s="113"/>
    </row>
    <row r="30" spans="1:6" ht="15" x14ac:dyDescent="0.25">
      <c r="A30" s="118" t="s">
        <v>5</v>
      </c>
      <c r="B30" s="119">
        <v>4561</v>
      </c>
      <c r="C30" s="120">
        <v>124221</v>
      </c>
      <c r="D30" s="120">
        <v>73</v>
      </c>
      <c r="E30" s="123">
        <v>3860</v>
      </c>
      <c r="F30" s="113"/>
    </row>
    <row r="31" spans="1:6" ht="15" x14ac:dyDescent="0.25">
      <c r="A31" s="118" t="s">
        <v>6</v>
      </c>
      <c r="B31" s="119">
        <v>790</v>
      </c>
      <c r="C31" s="120">
        <v>20470</v>
      </c>
      <c r="D31" s="120">
        <v>47</v>
      </c>
      <c r="E31" s="123">
        <v>2430</v>
      </c>
      <c r="F31" s="113"/>
    </row>
    <row r="32" spans="1:6" ht="15" x14ac:dyDescent="0.25">
      <c r="A32" s="118" t="s">
        <v>68</v>
      </c>
      <c r="B32" s="119"/>
      <c r="C32" s="120"/>
      <c r="D32" s="120">
        <v>18</v>
      </c>
      <c r="E32" s="124">
        <v>235</v>
      </c>
      <c r="F32" s="113"/>
    </row>
    <row r="33" spans="1:6" ht="15" x14ac:dyDescent="0.25">
      <c r="A33" s="121" t="s">
        <v>18</v>
      </c>
      <c r="B33" s="122">
        <f>SUM(B29:B32)</f>
        <v>5751</v>
      </c>
      <c r="C33" s="148">
        <f>SUM(C29:C32)</f>
        <v>169669</v>
      </c>
      <c r="D33" s="122">
        <f>SUM(D29:D32)</f>
        <v>141</v>
      </c>
      <c r="E33" s="151">
        <f>SUM(E29:E32)</f>
        <v>6883</v>
      </c>
      <c r="F33" s="113"/>
    </row>
    <row r="34" spans="1:6" ht="15" x14ac:dyDescent="0.25">
      <c r="A34" s="134"/>
      <c r="B34" s="116"/>
      <c r="C34" s="117"/>
      <c r="D34" s="117"/>
      <c r="E34" s="142"/>
      <c r="F34" s="113"/>
    </row>
    <row r="35" spans="1:6" ht="15" x14ac:dyDescent="0.25">
      <c r="A35" s="118" t="s">
        <v>88</v>
      </c>
      <c r="B35" s="119">
        <v>427</v>
      </c>
      <c r="C35" s="120">
        <v>27169</v>
      </c>
      <c r="D35" s="120">
        <v>3</v>
      </c>
      <c r="E35" s="123">
        <v>358</v>
      </c>
      <c r="F35" s="113"/>
    </row>
    <row r="36" spans="1:6" ht="15" x14ac:dyDescent="0.25">
      <c r="A36" s="118" t="s">
        <v>5</v>
      </c>
      <c r="B36" s="119">
        <v>4509</v>
      </c>
      <c r="C36" s="120">
        <v>122870</v>
      </c>
      <c r="D36" s="120">
        <v>74</v>
      </c>
      <c r="E36" s="123">
        <v>3907</v>
      </c>
      <c r="F36" s="113"/>
    </row>
    <row r="37" spans="1:6" ht="15" x14ac:dyDescent="0.25">
      <c r="A37" s="118" t="s">
        <v>6</v>
      </c>
      <c r="B37" s="119">
        <v>774</v>
      </c>
      <c r="C37" s="120">
        <v>19819</v>
      </c>
      <c r="D37" s="120">
        <v>48</v>
      </c>
      <c r="E37" s="123">
        <v>2470</v>
      </c>
      <c r="F37" s="113"/>
    </row>
    <row r="38" spans="1:6" ht="15" x14ac:dyDescent="0.25">
      <c r="A38" s="118" t="s">
        <v>68</v>
      </c>
      <c r="B38" s="119"/>
      <c r="C38" s="120"/>
      <c r="D38" s="120">
        <v>8</v>
      </c>
      <c r="E38" s="123">
        <v>89</v>
      </c>
      <c r="F38" s="113"/>
    </row>
    <row r="39" spans="1:6" ht="15" x14ac:dyDescent="0.25">
      <c r="A39" s="121" t="s">
        <v>18</v>
      </c>
      <c r="B39" s="122">
        <f>SUM(B35:B38)</f>
        <v>5710</v>
      </c>
      <c r="C39" s="148">
        <f>SUM(C35:C38)</f>
        <v>169858</v>
      </c>
      <c r="D39" s="122">
        <f>SUM(D35:D38)</f>
        <v>133</v>
      </c>
      <c r="E39" s="151">
        <f>SUM(E35:E38)</f>
        <v>6824</v>
      </c>
      <c r="F39" s="113"/>
    </row>
    <row r="40" spans="1:6" ht="15" x14ac:dyDescent="0.25">
      <c r="A40" s="139" t="s">
        <v>113</v>
      </c>
      <c r="B40" s="119"/>
      <c r="C40" s="120"/>
      <c r="D40" s="120"/>
      <c r="E40" s="123"/>
      <c r="F40" s="113"/>
    </row>
    <row r="41" spans="1:6" ht="15" x14ac:dyDescent="0.25">
      <c r="A41" s="118" t="s">
        <v>89</v>
      </c>
      <c r="B41" s="119">
        <v>434</v>
      </c>
      <c r="C41" s="147">
        <v>28828</v>
      </c>
      <c r="D41" s="120">
        <v>5</v>
      </c>
      <c r="E41" s="123">
        <v>611</v>
      </c>
      <c r="F41" s="113"/>
    </row>
    <row r="42" spans="1:6" ht="15" x14ac:dyDescent="0.25">
      <c r="A42" s="118" t="s">
        <v>5</v>
      </c>
      <c r="B42" s="119">
        <v>4535</v>
      </c>
      <c r="C42" s="147">
        <v>123854</v>
      </c>
      <c r="D42" s="120">
        <v>68</v>
      </c>
      <c r="E42" s="123">
        <v>3933</v>
      </c>
      <c r="F42" s="113"/>
    </row>
    <row r="43" spans="1:6" ht="15" x14ac:dyDescent="0.25">
      <c r="A43" s="118" t="s">
        <v>6</v>
      </c>
      <c r="B43" s="119">
        <v>774</v>
      </c>
      <c r="C43" s="147">
        <v>19382</v>
      </c>
      <c r="D43" s="120">
        <v>52</v>
      </c>
      <c r="E43" s="123">
        <v>2840</v>
      </c>
      <c r="F43" s="113"/>
    </row>
    <row r="44" spans="1:6" ht="15" x14ac:dyDescent="0.25">
      <c r="A44" s="118" t="s">
        <v>68</v>
      </c>
      <c r="B44" s="119"/>
      <c r="C44" s="120"/>
      <c r="D44" s="120">
        <v>8</v>
      </c>
      <c r="E44" s="123">
        <v>54</v>
      </c>
      <c r="F44" s="113"/>
    </row>
    <row r="45" spans="1:6" ht="15" x14ac:dyDescent="0.25">
      <c r="A45" s="118" t="s">
        <v>18</v>
      </c>
      <c r="B45" s="122">
        <f>SUM(B41:B44)</f>
        <v>5743</v>
      </c>
      <c r="C45" s="148">
        <f>SUM(C41:C44)</f>
        <v>172064</v>
      </c>
      <c r="D45" s="122">
        <f>SUM(D41:D44)</f>
        <v>133</v>
      </c>
      <c r="E45" s="151">
        <f>SUM(E41:E44)</f>
        <v>7438</v>
      </c>
      <c r="F45" s="113"/>
    </row>
    <row r="46" spans="1:6" ht="15" x14ac:dyDescent="0.25">
      <c r="A46" s="134"/>
      <c r="B46" s="116"/>
      <c r="C46" s="117"/>
      <c r="D46" s="117"/>
      <c r="E46" s="142"/>
      <c r="F46" s="113"/>
    </row>
    <row r="47" spans="1:6" ht="15" x14ac:dyDescent="0.25">
      <c r="A47" s="118" t="s">
        <v>92</v>
      </c>
      <c r="B47" s="123">
        <v>468</v>
      </c>
      <c r="C47" s="149">
        <v>30965</v>
      </c>
      <c r="D47" s="123">
        <v>6</v>
      </c>
      <c r="E47" s="152">
        <v>789</v>
      </c>
      <c r="F47" s="113"/>
    </row>
    <row r="48" spans="1:6" ht="15" x14ac:dyDescent="0.25">
      <c r="A48" s="118" t="s">
        <v>5</v>
      </c>
      <c r="B48" s="123">
        <v>4478</v>
      </c>
      <c r="C48" s="149">
        <v>120437</v>
      </c>
      <c r="D48" s="123">
        <v>80</v>
      </c>
      <c r="E48" s="152">
        <v>4566</v>
      </c>
      <c r="F48" s="113"/>
    </row>
    <row r="49" spans="1:6" ht="15" x14ac:dyDescent="0.25">
      <c r="A49" s="118" t="s">
        <v>6</v>
      </c>
      <c r="B49" s="123">
        <v>806</v>
      </c>
      <c r="C49" s="149">
        <v>20158</v>
      </c>
      <c r="D49" s="123">
        <v>52</v>
      </c>
      <c r="E49" s="152">
        <v>2707</v>
      </c>
      <c r="F49" s="113"/>
    </row>
    <row r="50" spans="1:6" ht="15" x14ac:dyDescent="0.25">
      <c r="A50" s="118" t="s">
        <v>68</v>
      </c>
      <c r="B50" s="120"/>
      <c r="C50" s="147"/>
      <c r="D50" s="124">
        <v>6</v>
      </c>
      <c r="E50" s="152">
        <v>62</v>
      </c>
      <c r="F50" s="113"/>
    </row>
    <row r="51" spans="1:6" ht="15" x14ac:dyDescent="0.25">
      <c r="A51" s="121" t="s">
        <v>18</v>
      </c>
      <c r="B51" s="122">
        <f>SUM(B47:B50)</f>
        <v>5752</v>
      </c>
      <c r="C51" s="148">
        <f>SUM(C47:C50)</f>
        <v>171560</v>
      </c>
      <c r="D51" s="122">
        <f>SUM(D47:D50)</f>
        <v>144</v>
      </c>
      <c r="E51" s="151">
        <f>SUM(E47:E50)</f>
        <v>8124</v>
      </c>
      <c r="F51" s="113"/>
    </row>
    <row r="52" spans="1:6" ht="15" x14ac:dyDescent="0.25">
      <c r="A52" s="118"/>
      <c r="B52" s="119"/>
      <c r="C52" s="117"/>
      <c r="D52" s="117"/>
      <c r="E52" s="142"/>
      <c r="F52" s="113"/>
    </row>
    <row r="53" spans="1:6" ht="15" x14ac:dyDescent="0.25">
      <c r="A53" s="118" t="s">
        <v>79</v>
      </c>
      <c r="B53" s="123">
        <v>451</v>
      </c>
      <c r="C53" s="156">
        <v>29095</v>
      </c>
      <c r="D53" s="123">
        <v>8</v>
      </c>
      <c r="E53" s="152">
        <v>1175</v>
      </c>
      <c r="F53" s="113"/>
    </row>
    <row r="54" spans="1:6" ht="15" x14ac:dyDescent="0.25">
      <c r="A54" s="118" t="s">
        <v>5</v>
      </c>
      <c r="B54" s="123">
        <v>4332</v>
      </c>
      <c r="C54" s="156">
        <v>119599</v>
      </c>
      <c r="D54" s="123">
        <v>83</v>
      </c>
      <c r="E54" s="152">
        <v>4435</v>
      </c>
      <c r="F54" s="113"/>
    </row>
    <row r="55" spans="1:6" ht="15" x14ac:dyDescent="0.25">
      <c r="A55" s="118" t="s">
        <v>6</v>
      </c>
      <c r="B55" s="123">
        <v>778</v>
      </c>
      <c r="C55" s="156">
        <v>19049</v>
      </c>
      <c r="D55" s="123">
        <v>71</v>
      </c>
      <c r="E55" s="152">
        <v>3788</v>
      </c>
      <c r="F55" s="113"/>
    </row>
    <row r="56" spans="1:6" ht="15" x14ac:dyDescent="0.25">
      <c r="A56" s="118" t="s">
        <v>68</v>
      </c>
      <c r="B56" s="119"/>
      <c r="C56" s="120"/>
      <c r="D56" s="120">
        <v>12</v>
      </c>
      <c r="E56" s="149">
        <v>139</v>
      </c>
      <c r="F56" s="113"/>
    </row>
    <row r="57" spans="1:6" ht="15" x14ac:dyDescent="0.25">
      <c r="A57" s="118" t="s">
        <v>18</v>
      </c>
      <c r="B57" s="122">
        <f>SUM(B53:B56)</f>
        <v>5561</v>
      </c>
      <c r="C57" s="122">
        <f>SUM(C53:C56)</f>
        <v>167743</v>
      </c>
      <c r="D57" s="122">
        <f>SUM(D53:D56)</f>
        <v>174</v>
      </c>
      <c r="E57" s="128">
        <f>SUM(E53:E56)</f>
        <v>9537</v>
      </c>
      <c r="F57" s="113"/>
    </row>
    <row r="58" spans="1:6" ht="15" x14ac:dyDescent="0.25">
      <c r="A58" s="134"/>
      <c r="B58" s="116"/>
      <c r="C58" s="117"/>
      <c r="D58" s="117"/>
      <c r="E58" s="142"/>
      <c r="F58" s="113"/>
    </row>
    <row r="59" spans="1:6" ht="15" x14ac:dyDescent="0.25">
      <c r="A59" s="118" t="s">
        <v>80</v>
      </c>
      <c r="B59" s="119">
        <v>451</v>
      </c>
      <c r="C59" s="154">
        <v>28626</v>
      </c>
      <c r="D59" s="120">
        <v>7</v>
      </c>
      <c r="E59" s="156">
        <v>975</v>
      </c>
      <c r="F59" s="113"/>
    </row>
    <row r="60" spans="1:6" ht="15" x14ac:dyDescent="0.25">
      <c r="A60" s="118" t="s">
        <v>5</v>
      </c>
      <c r="B60" s="119">
        <v>4331</v>
      </c>
      <c r="C60" s="154">
        <v>120350</v>
      </c>
      <c r="D60" s="120">
        <v>94</v>
      </c>
      <c r="E60" s="156">
        <v>5267</v>
      </c>
      <c r="F60" s="113"/>
    </row>
    <row r="61" spans="1:6" ht="15" x14ac:dyDescent="0.25">
      <c r="A61" s="118" t="s">
        <v>6</v>
      </c>
      <c r="B61" s="119">
        <v>799</v>
      </c>
      <c r="C61" s="154">
        <v>19751</v>
      </c>
      <c r="D61" s="120">
        <v>99</v>
      </c>
      <c r="E61" s="156">
        <v>5212</v>
      </c>
      <c r="F61" s="113"/>
    </row>
    <row r="62" spans="1:6" ht="15" x14ac:dyDescent="0.25">
      <c r="A62" s="118" t="s">
        <v>68</v>
      </c>
      <c r="B62" s="119"/>
      <c r="C62" s="154"/>
      <c r="D62" s="120">
        <v>3</v>
      </c>
      <c r="E62" s="156">
        <v>20</v>
      </c>
      <c r="F62" s="113"/>
    </row>
    <row r="63" spans="1:6" ht="15" x14ac:dyDescent="0.25">
      <c r="A63" s="121" t="s">
        <v>18</v>
      </c>
      <c r="B63" s="122">
        <f>SUM(B59:B62)</f>
        <v>5581</v>
      </c>
      <c r="C63" s="155">
        <f>SUM(C59:C62)</f>
        <v>168727</v>
      </c>
      <c r="D63" s="122">
        <f>SUM(D59:D62)</f>
        <v>203</v>
      </c>
      <c r="E63" s="157">
        <f>SUM(E59:E62)</f>
        <v>11474</v>
      </c>
      <c r="F63" s="113"/>
    </row>
    <row r="64" spans="1:6" ht="15" x14ac:dyDescent="0.25">
      <c r="A64" s="118"/>
      <c r="B64" s="119"/>
      <c r="C64" s="120"/>
      <c r="D64" s="120"/>
      <c r="E64" s="123"/>
      <c r="F64" s="113"/>
    </row>
    <row r="65" spans="1:6" ht="15" x14ac:dyDescent="0.25">
      <c r="A65" s="118" t="s">
        <v>81</v>
      </c>
      <c r="B65" s="123">
        <v>445</v>
      </c>
      <c r="C65" s="156">
        <v>27566</v>
      </c>
      <c r="D65" s="123">
        <v>11</v>
      </c>
      <c r="E65" s="158">
        <v>1339</v>
      </c>
      <c r="F65" s="113"/>
    </row>
    <row r="66" spans="1:6" ht="15" x14ac:dyDescent="0.25">
      <c r="A66" s="118" t="s">
        <v>5</v>
      </c>
      <c r="B66" s="123">
        <v>4304</v>
      </c>
      <c r="C66" s="156">
        <v>119846</v>
      </c>
      <c r="D66" s="123">
        <v>94</v>
      </c>
      <c r="E66" s="158">
        <v>5231</v>
      </c>
      <c r="F66" s="113"/>
    </row>
    <row r="67" spans="1:6" ht="15" x14ac:dyDescent="0.25">
      <c r="A67" s="118" t="s">
        <v>6</v>
      </c>
      <c r="B67" s="123">
        <v>920</v>
      </c>
      <c r="C67" s="156">
        <v>22544</v>
      </c>
      <c r="D67" s="123">
        <v>111</v>
      </c>
      <c r="E67" s="158">
        <v>5888</v>
      </c>
      <c r="F67" s="113"/>
    </row>
    <row r="68" spans="1:6" ht="15" x14ac:dyDescent="0.25">
      <c r="A68" s="118" t="s">
        <v>68</v>
      </c>
      <c r="B68" s="119"/>
      <c r="C68" s="154"/>
      <c r="D68" s="120">
        <v>18</v>
      </c>
      <c r="E68" s="156">
        <v>180</v>
      </c>
      <c r="F68" s="113"/>
    </row>
    <row r="69" spans="1:6" ht="15" x14ac:dyDescent="0.25">
      <c r="A69" s="118" t="s">
        <v>18</v>
      </c>
      <c r="B69" s="122">
        <f>SUM(B65:B68)</f>
        <v>5669</v>
      </c>
      <c r="C69" s="148">
        <f>SUM(C65:C68)</f>
        <v>169956</v>
      </c>
      <c r="D69" s="122">
        <f>SUM(D65:D68)</f>
        <v>234</v>
      </c>
      <c r="E69" s="151">
        <f>SUM(E65:E68)</f>
        <v>12638</v>
      </c>
      <c r="F69" s="113"/>
    </row>
    <row r="70" spans="1:6" ht="15" x14ac:dyDescent="0.25">
      <c r="A70" s="134"/>
      <c r="B70" s="116"/>
      <c r="C70" s="117"/>
      <c r="D70" s="117"/>
      <c r="E70" s="142"/>
      <c r="F70" s="113"/>
    </row>
    <row r="71" spans="1:6" ht="15" x14ac:dyDescent="0.25">
      <c r="A71" s="118" t="s">
        <v>93</v>
      </c>
      <c r="B71" s="119">
        <v>475</v>
      </c>
      <c r="C71" s="120">
        <v>31276</v>
      </c>
      <c r="D71" s="120">
        <v>7</v>
      </c>
      <c r="E71" s="123">
        <v>919</v>
      </c>
      <c r="F71" s="113"/>
    </row>
    <row r="72" spans="1:6" ht="15" x14ac:dyDescent="0.25">
      <c r="A72" s="118" t="s">
        <v>5</v>
      </c>
      <c r="B72" s="119">
        <v>4293</v>
      </c>
      <c r="C72" s="120">
        <v>118155</v>
      </c>
      <c r="D72" s="120">
        <v>80</v>
      </c>
      <c r="E72" s="123">
        <v>4430</v>
      </c>
      <c r="F72" s="113"/>
    </row>
    <row r="73" spans="1:6" ht="15" x14ac:dyDescent="0.25">
      <c r="A73" s="118" t="s">
        <v>6</v>
      </c>
      <c r="B73" s="119">
        <v>870</v>
      </c>
      <c r="C73" s="120">
        <v>22016</v>
      </c>
      <c r="D73" s="120">
        <v>148</v>
      </c>
      <c r="E73" s="123">
        <v>7647</v>
      </c>
      <c r="F73" s="113"/>
    </row>
    <row r="74" spans="1:6" ht="15" x14ac:dyDescent="0.25">
      <c r="A74" s="118" t="s">
        <v>68</v>
      </c>
      <c r="B74" s="119"/>
      <c r="C74" s="120"/>
      <c r="D74" s="120">
        <v>8</v>
      </c>
      <c r="E74" s="123">
        <v>72</v>
      </c>
      <c r="F74" s="113"/>
    </row>
    <row r="75" spans="1:6" ht="15" x14ac:dyDescent="0.25">
      <c r="A75" s="121" t="s">
        <v>18</v>
      </c>
      <c r="B75" s="122">
        <f>SUM(B71:B74)</f>
        <v>5638</v>
      </c>
      <c r="C75" s="148">
        <f>SUM(C71:C74)</f>
        <v>171447</v>
      </c>
      <c r="D75" s="122">
        <f>SUM(D71:D74)</f>
        <v>243</v>
      </c>
      <c r="E75" s="151">
        <f>SUM(E71:E74)</f>
        <v>13068</v>
      </c>
      <c r="F75" s="113"/>
    </row>
    <row r="76" spans="1:6" ht="15" x14ac:dyDescent="0.25">
      <c r="A76" s="135"/>
      <c r="B76" s="119"/>
      <c r="C76" s="119"/>
      <c r="D76" s="119"/>
      <c r="E76" s="129"/>
      <c r="F76" s="113"/>
    </row>
    <row r="77" spans="1:6" ht="15" x14ac:dyDescent="0.25">
      <c r="A77" s="136" t="s">
        <v>18</v>
      </c>
      <c r="B77" s="128">
        <f>B9+B15+B21+B27+B33+B39+B45+B51+B57+B63+B69+B75</f>
        <v>68776</v>
      </c>
      <c r="C77" s="143">
        <f>C9+C15+C21+C27+C33+C39+C45+C51+C57+C63+C69+C75</f>
        <v>2044154</v>
      </c>
      <c r="D77" s="128">
        <f>D9+D15+D21+D27+D33+D39+D45+D51+D57+D63+D69+D75</f>
        <v>1909</v>
      </c>
      <c r="E77" s="143">
        <f>E9+E15+E21+E27+E33+E39+E45+E51+E57+E63+E69+E75</f>
        <v>103918</v>
      </c>
      <c r="F77" s="113"/>
    </row>
    <row r="78" spans="1:6" ht="15" x14ac:dyDescent="0.25">
      <c r="A78" s="132"/>
      <c r="B78" s="111"/>
      <c r="C78" s="111"/>
      <c r="D78" s="111"/>
      <c r="E78" s="111"/>
      <c r="F78" s="113"/>
    </row>
    <row r="79" spans="1:6" ht="14.25" x14ac:dyDescent="0.2">
      <c r="A79" s="131"/>
      <c r="B79" s="111"/>
      <c r="C79" s="111"/>
      <c r="D79" s="111"/>
      <c r="E79" s="111"/>
      <c r="F79" s="113"/>
    </row>
    <row r="80" spans="1:6" ht="14.25" x14ac:dyDescent="0.2">
      <c r="A80" s="146"/>
      <c r="B80" s="137" t="s">
        <v>54</v>
      </c>
      <c r="C80" s="111"/>
      <c r="D80" s="111"/>
      <c r="E80" s="111"/>
      <c r="F80" s="113"/>
    </row>
    <row r="81" spans="1:6" ht="14.25" x14ac:dyDescent="0.2">
      <c r="A81" s="131"/>
      <c r="B81" s="111"/>
      <c r="C81" s="111"/>
      <c r="D81" s="111"/>
      <c r="E81" s="111"/>
      <c r="F81" s="113"/>
    </row>
    <row r="82" spans="1:6" ht="14.25" x14ac:dyDescent="0.2">
      <c r="A82" s="131"/>
      <c r="B82" s="111" t="s">
        <v>103</v>
      </c>
      <c r="C82" s="111"/>
      <c r="D82" s="111"/>
      <c r="E82" s="111"/>
      <c r="F82" s="113"/>
    </row>
    <row r="83" spans="1:6" ht="14.25" x14ac:dyDescent="0.2">
      <c r="A83" s="131"/>
      <c r="B83" s="111" t="s">
        <v>104</v>
      </c>
      <c r="C83" s="111"/>
      <c r="D83" s="111"/>
      <c r="E83" s="111"/>
      <c r="F83" s="113"/>
    </row>
    <row r="84" spans="1:6" ht="14.25" x14ac:dyDescent="0.2">
      <c r="A84" s="131"/>
      <c r="B84" s="111"/>
      <c r="C84" s="111"/>
      <c r="D84" s="111"/>
      <c r="E84" s="111"/>
      <c r="F84" s="1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/>
  </sheetViews>
  <sheetFormatPr defaultRowHeight="12.75" x14ac:dyDescent="0.2"/>
  <cols>
    <col min="1" max="1" width="13.7109375" customWidth="1"/>
    <col min="2" max="2" width="13" customWidth="1"/>
    <col min="3" max="3" width="8.42578125" customWidth="1"/>
    <col min="4" max="4" width="12.85546875" customWidth="1"/>
    <col min="5" max="5" width="7.5703125" customWidth="1"/>
  </cols>
  <sheetData>
    <row r="1" spans="1:6" ht="20.25" x14ac:dyDescent="0.3">
      <c r="A1" s="1" t="s">
        <v>0</v>
      </c>
      <c r="B1" s="4"/>
      <c r="C1" s="5"/>
      <c r="D1" s="4"/>
      <c r="E1" s="5"/>
      <c r="F1" s="3" t="s">
        <v>27</v>
      </c>
    </row>
    <row r="2" spans="1:6" x14ac:dyDescent="0.2">
      <c r="A2" s="2"/>
      <c r="B2" s="4"/>
      <c r="C2" s="5"/>
      <c r="D2" s="4"/>
      <c r="E2" s="5"/>
    </row>
    <row r="3" spans="1:6" x14ac:dyDescent="0.2">
      <c r="A3" s="14"/>
      <c r="B3" s="43" t="s">
        <v>1</v>
      </c>
      <c r="C3" s="44" t="s">
        <v>19</v>
      </c>
      <c r="D3" s="43" t="s">
        <v>2</v>
      </c>
      <c r="E3" s="42" t="s">
        <v>19</v>
      </c>
      <c r="F3" s="3"/>
    </row>
    <row r="4" spans="1:6" x14ac:dyDescent="0.2">
      <c r="A4" s="21" t="s">
        <v>28</v>
      </c>
      <c r="B4" s="38"/>
      <c r="C4" s="47"/>
      <c r="D4" s="38"/>
      <c r="E4" s="47"/>
    </row>
    <row r="5" spans="1:6" x14ac:dyDescent="0.2">
      <c r="A5" s="22" t="s">
        <v>4</v>
      </c>
      <c r="B5" s="35">
        <v>11894</v>
      </c>
      <c r="C5" s="45">
        <v>267</v>
      </c>
      <c r="D5" s="35">
        <v>175</v>
      </c>
      <c r="E5" s="46">
        <v>2</v>
      </c>
    </row>
    <row r="6" spans="1:6" x14ac:dyDescent="0.2">
      <c r="A6" s="22" t="s">
        <v>5</v>
      </c>
      <c r="B6" s="35">
        <v>50262</v>
      </c>
      <c r="C6" s="45">
        <v>2319</v>
      </c>
      <c r="D6" s="35">
        <v>6078</v>
      </c>
      <c r="E6" s="46">
        <v>98</v>
      </c>
    </row>
    <row r="7" spans="1:6" x14ac:dyDescent="0.2">
      <c r="A7" s="22" t="s">
        <v>6</v>
      </c>
      <c r="B7" s="35">
        <v>13237</v>
      </c>
      <c r="C7" s="45">
        <v>721</v>
      </c>
      <c r="D7" s="35">
        <v>4198</v>
      </c>
      <c r="E7" s="46">
        <v>68</v>
      </c>
    </row>
    <row r="8" spans="1:6" x14ac:dyDescent="0.2">
      <c r="A8" s="23" t="s">
        <v>18</v>
      </c>
      <c r="B8" s="36">
        <f>B5+B6+B7</f>
        <v>75393</v>
      </c>
      <c r="C8" s="48">
        <f>C5+C6+C7</f>
        <v>3307</v>
      </c>
      <c r="D8" s="36">
        <f>D5+D6+D7</f>
        <v>10451</v>
      </c>
      <c r="E8" s="48">
        <f>E5+E6+E7</f>
        <v>168</v>
      </c>
    </row>
    <row r="9" spans="1:6" x14ac:dyDescent="0.2">
      <c r="A9" s="49" t="s">
        <v>29</v>
      </c>
      <c r="B9" s="35"/>
      <c r="C9" s="45"/>
      <c r="D9" s="35"/>
      <c r="E9" s="45"/>
    </row>
    <row r="10" spans="1:6" x14ac:dyDescent="0.2">
      <c r="A10" s="22" t="s">
        <v>4</v>
      </c>
      <c r="B10" s="35">
        <v>12695</v>
      </c>
      <c r="C10" s="45">
        <v>266</v>
      </c>
      <c r="D10" s="35">
        <v>175</v>
      </c>
      <c r="E10" s="46">
        <v>2</v>
      </c>
    </row>
    <row r="11" spans="1:6" x14ac:dyDescent="0.2">
      <c r="A11" s="22" t="s">
        <v>5</v>
      </c>
      <c r="B11" s="35">
        <v>52069</v>
      </c>
      <c r="C11" s="45">
        <v>2451</v>
      </c>
      <c r="D11" s="35">
        <v>5640</v>
      </c>
      <c r="E11" s="46">
        <v>91</v>
      </c>
    </row>
    <row r="12" spans="1:6" x14ac:dyDescent="0.2">
      <c r="A12" s="22" t="s">
        <v>6</v>
      </c>
      <c r="B12" s="35">
        <v>13781</v>
      </c>
      <c r="C12" s="45">
        <v>736</v>
      </c>
      <c r="D12" s="35">
        <v>3763</v>
      </c>
      <c r="E12" s="46">
        <v>63</v>
      </c>
    </row>
    <row r="13" spans="1:6" x14ac:dyDescent="0.2">
      <c r="A13" s="23" t="s">
        <v>18</v>
      </c>
      <c r="B13" s="36">
        <f>B10+B11+B12</f>
        <v>78545</v>
      </c>
      <c r="C13" s="48">
        <f>C10+C11+C12</f>
        <v>3453</v>
      </c>
      <c r="D13" s="36">
        <f>D10+D11+D12</f>
        <v>9578</v>
      </c>
      <c r="E13" s="48">
        <f>E10+E11+E12</f>
        <v>156</v>
      </c>
    </row>
    <row r="14" spans="1:6" x14ac:dyDescent="0.2">
      <c r="A14" s="24" t="s">
        <v>30</v>
      </c>
      <c r="B14" s="35"/>
      <c r="C14" s="45"/>
      <c r="D14" s="35"/>
      <c r="E14" s="45"/>
    </row>
    <row r="15" spans="1:6" x14ac:dyDescent="0.2">
      <c r="A15" s="22" t="s">
        <v>4</v>
      </c>
      <c r="B15" s="35">
        <v>11036</v>
      </c>
      <c r="C15" s="45">
        <v>241</v>
      </c>
      <c r="D15" s="35">
        <v>167</v>
      </c>
      <c r="E15" s="46">
        <v>2</v>
      </c>
    </row>
    <row r="16" spans="1:6" x14ac:dyDescent="0.2">
      <c r="A16" s="22" t="s">
        <v>5</v>
      </c>
      <c r="B16" s="35">
        <v>56508</v>
      </c>
      <c r="C16" s="45">
        <v>2568</v>
      </c>
      <c r="D16" s="35">
        <v>5351</v>
      </c>
      <c r="E16" s="46">
        <v>86</v>
      </c>
    </row>
    <row r="17" spans="1:5" x14ac:dyDescent="0.2">
      <c r="A17" s="22" t="s">
        <v>6</v>
      </c>
      <c r="B17" s="35">
        <v>14166</v>
      </c>
      <c r="C17" s="45">
        <v>737</v>
      </c>
      <c r="D17" s="35">
        <v>4019</v>
      </c>
      <c r="E17" s="46">
        <v>64</v>
      </c>
    </row>
    <row r="18" spans="1:5" x14ac:dyDescent="0.2">
      <c r="A18" s="23" t="s">
        <v>18</v>
      </c>
      <c r="B18" s="36">
        <f>B15+B16+B17</f>
        <v>81710</v>
      </c>
      <c r="C18" s="48">
        <f>C15+C16+C17</f>
        <v>3546</v>
      </c>
      <c r="D18" s="36">
        <f>D15+D16+D17</f>
        <v>9537</v>
      </c>
      <c r="E18" s="48">
        <f>E15+E16+E17</f>
        <v>152</v>
      </c>
    </row>
    <row r="19" spans="1:5" x14ac:dyDescent="0.2">
      <c r="A19" s="24" t="s">
        <v>31</v>
      </c>
      <c r="B19" s="35"/>
      <c r="C19" s="45"/>
      <c r="D19" s="35"/>
      <c r="E19" s="45"/>
    </row>
    <row r="20" spans="1:5" x14ac:dyDescent="0.2">
      <c r="A20" s="22" t="s">
        <v>4</v>
      </c>
      <c r="B20" s="35">
        <v>10564</v>
      </c>
      <c r="C20" s="45">
        <v>240</v>
      </c>
      <c r="D20" s="35">
        <v>342</v>
      </c>
      <c r="E20" s="46">
        <v>4</v>
      </c>
    </row>
    <row r="21" spans="1:5" x14ac:dyDescent="0.2">
      <c r="A21" s="22" t="s">
        <v>5</v>
      </c>
      <c r="B21" s="35">
        <v>56816</v>
      </c>
      <c r="C21" s="45">
        <v>2633</v>
      </c>
      <c r="D21" s="35">
        <v>5448</v>
      </c>
      <c r="E21" s="46">
        <v>87</v>
      </c>
    </row>
    <row r="22" spans="1:5" x14ac:dyDescent="0.2">
      <c r="A22" s="22" t="s">
        <v>6</v>
      </c>
      <c r="B22" s="35">
        <v>12906</v>
      </c>
      <c r="C22" s="45">
        <v>736</v>
      </c>
      <c r="D22" s="35">
        <v>3784</v>
      </c>
      <c r="E22" s="46">
        <v>63</v>
      </c>
    </row>
    <row r="23" spans="1:5" x14ac:dyDescent="0.2">
      <c r="A23" s="22" t="s">
        <v>18</v>
      </c>
      <c r="B23" s="35">
        <f>B20+B21+B22</f>
        <v>80286</v>
      </c>
      <c r="C23" s="45">
        <f>C20+C21+C22</f>
        <v>3609</v>
      </c>
      <c r="D23" s="35">
        <f>D20+D21+D22</f>
        <v>9574</v>
      </c>
      <c r="E23" s="45">
        <f>E20+E21+E22</f>
        <v>154</v>
      </c>
    </row>
    <row r="24" spans="1:5" x14ac:dyDescent="0.2">
      <c r="A24" s="21" t="s">
        <v>32</v>
      </c>
      <c r="B24" s="38"/>
      <c r="C24" s="47"/>
      <c r="D24" s="38"/>
      <c r="E24" s="47"/>
    </row>
    <row r="25" spans="1:5" x14ac:dyDescent="0.2">
      <c r="A25" s="22" t="s">
        <v>4</v>
      </c>
      <c r="B25" s="35">
        <v>10549</v>
      </c>
      <c r="C25" s="45">
        <v>239</v>
      </c>
      <c r="D25" s="35">
        <v>492</v>
      </c>
      <c r="E25" s="46">
        <v>6</v>
      </c>
    </row>
    <row r="26" spans="1:5" x14ac:dyDescent="0.2">
      <c r="A26" s="22" t="s">
        <v>5</v>
      </c>
      <c r="B26" s="35">
        <v>54617</v>
      </c>
      <c r="C26" s="45">
        <v>2605</v>
      </c>
      <c r="D26" s="35">
        <v>5391</v>
      </c>
      <c r="E26" s="46">
        <v>89</v>
      </c>
    </row>
    <row r="27" spans="1:5" x14ac:dyDescent="0.2">
      <c r="A27" s="22" t="s">
        <v>6</v>
      </c>
      <c r="B27" s="35">
        <v>13125</v>
      </c>
      <c r="C27" s="45">
        <v>718</v>
      </c>
      <c r="D27" s="35">
        <v>3391</v>
      </c>
      <c r="E27" s="46">
        <v>56</v>
      </c>
    </row>
    <row r="28" spans="1:5" x14ac:dyDescent="0.2">
      <c r="A28" s="23" t="s">
        <v>18</v>
      </c>
      <c r="B28" s="36">
        <f>B25+B26+B27</f>
        <v>78291</v>
      </c>
      <c r="C28" s="48">
        <f>C25+C26+C27</f>
        <v>3562</v>
      </c>
      <c r="D28" s="36">
        <f>D25+D26+D27</f>
        <v>9274</v>
      </c>
      <c r="E28" s="48">
        <f>E25+E26+E27</f>
        <v>151</v>
      </c>
    </row>
    <row r="29" spans="1:5" x14ac:dyDescent="0.2">
      <c r="A29" s="24" t="s">
        <v>33</v>
      </c>
      <c r="B29" s="35"/>
      <c r="C29" s="45"/>
      <c r="D29" s="35"/>
      <c r="E29" s="45"/>
    </row>
    <row r="30" spans="1:5" x14ac:dyDescent="0.2">
      <c r="A30" s="22" t="s">
        <v>4</v>
      </c>
      <c r="B30" s="35">
        <v>9646</v>
      </c>
      <c r="C30" s="45">
        <v>224</v>
      </c>
      <c r="D30" s="35">
        <v>517</v>
      </c>
      <c r="E30" s="46">
        <v>5</v>
      </c>
    </row>
    <row r="31" spans="1:5" x14ac:dyDescent="0.2">
      <c r="A31" s="22" t="s">
        <v>5</v>
      </c>
      <c r="B31" s="35">
        <v>54266</v>
      </c>
      <c r="C31" s="45">
        <v>2595</v>
      </c>
      <c r="D31" s="35">
        <v>5377</v>
      </c>
      <c r="E31" s="46">
        <v>87</v>
      </c>
    </row>
    <row r="32" spans="1:5" x14ac:dyDescent="0.2">
      <c r="A32" s="22" t="s">
        <v>6</v>
      </c>
      <c r="B32" s="35">
        <v>13335</v>
      </c>
      <c r="C32" s="45">
        <v>743</v>
      </c>
      <c r="D32" s="35">
        <v>3233</v>
      </c>
      <c r="E32" s="46">
        <v>52</v>
      </c>
    </row>
    <row r="33" spans="1:5" x14ac:dyDescent="0.2">
      <c r="A33" s="22" t="s">
        <v>18</v>
      </c>
      <c r="B33" s="35">
        <f>B30+B31+B32</f>
        <v>77247</v>
      </c>
      <c r="C33" s="45">
        <f>C30+C31+C32</f>
        <v>3562</v>
      </c>
      <c r="D33" s="35">
        <f>D30+D31+D32</f>
        <v>9127</v>
      </c>
      <c r="E33" s="45">
        <f>E30+E31+E32</f>
        <v>144</v>
      </c>
    </row>
    <row r="34" spans="1:5" x14ac:dyDescent="0.2">
      <c r="A34" s="21" t="s">
        <v>34</v>
      </c>
      <c r="B34" s="38"/>
      <c r="C34" s="47"/>
      <c r="D34" s="38"/>
      <c r="E34" s="47"/>
    </row>
    <row r="35" spans="1:5" x14ac:dyDescent="0.2">
      <c r="A35" s="22" t="s">
        <v>4</v>
      </c>
      <c r="B35" s="35">
        <v>10435</v>
      </c>
      <c r="C35" s="45">
        <v>241</v>
      </c>
      <c r="D35" s="35">
        <v>517</v>
      </c>
      <c r="E35" s="46">
        <v>5</v>
      </c>
    </row>
    <row r="36" spans="1:5" x14ac:dyDescent="0.2">
      <c r="A36" s="22" t="s">
        <v>5</v>
      </c>
      <c r="B36" s="35">
        <v>56417</v>
      </c>
      <c r="C36" s="45">
        <v>2636</v>
      </c>
      <c r="D36" s="35">
        <v>5301</v>
      </c>
      <c r="E36" s="46">
        <v>86</v>
      </c>
    </row>
    <row r="37" spans="1:5" x14ac:dyDescent="0.2">
      <c r="A37" s="22" t="s">
        <v>6</v>
      </c>
      <c r="B37" s="35">
        <v>13042</v>
      </c>
      <c r="C37" s="45">
        <v>729</v>
      </c>
      <c r="D37" s="35">
        <v>3807</v>
      </c>
      <c r="E37" s="46">
        <v>63</v>
      </c>
    </row>
    <row r="38" spans="1:5" x14ac:dyDescent="0.2">
      <c r="A38" s="23" t="s">
        <v>18</v>
      </c>
      <c r="B38" s="36">
        <f>B35+B36+B37</f>
        <v>79894</v>
      </c>
      <c r="C38" s="48">
        <f>C35+C36+C37</f>
        <v>3606</v>
      </c>
      <c r="D38" s="36">
        <f>D35+D36+D37</f>
        <v>9625</v>
      </c>
      <c r="E38" s="48">
        <f>E35+E36+E37</f>
        <v>154</v>
      </c>
    </row>
    <row r="39" spans="1:5" x14ac:dyDescent="0.2">
      <c r="A39" s="24" t="s">
        <v>35</v>
      </c>
      <c r="B39" s="35"/>
      <c r="C39" s="45"/>
      <c r="D39" s="35"/>
      <c r="E39" s="45"/>
    </row>
    <row r="40" spans="1:5" x14ac:dyDescent="0.2">
      <c r="A40" s="22" t="s">
        <v>4</v>
      </c>
      <c r="B40" s="35">
        <v>10648</v>
      </c>
      <c r="C40" s="45">
        <v>248</v>
      </c>
      <c r="D40" s="35">
        <v>425</v>
      </c>
      <c r="E40" s="46">
        <v>4</v>
      </c>
    </row>
    <row r="41" spans="1:5" x14ac:dyDescent="0.2">
      <c r="A41" s="22" t="s">
        <v>5</v>
      </c>
      <c r="B41" s="35">
        <v>60159</v>
      </c>
      <c r="C41" s="45">
        <v>2815</v>
      </c>
      <c r="D41" s="35">
        <v>5541</v>
      </c>
      <c r="E41" s="46">
        <v>87</v>
      </c>
    </row>
    <row r="42" spans="1:5" x14ac:dyDescent="0.2">
      <c r="A42" s="22" t="s">
        <v>6</v>
      </c>
      <c r="B42" s="35">
        <v>13300</v>
      </c>
      <c r="C42" s="45">
        <v>756</v>
      </c>
      <c r="D42" s="35">
        <v>3476</v>
      </c>
      <c r="E42" s="46">
        <v>57</v>
      </c>
    </row>
    <row r="43" spans="1:5" x14ac:dyDescent="0.2">
      <c r="A43" s="22" t="s">
        <v>18</v>
      </c>
      <c r="B43" s="35">
        <f>B40+B41+B42</f>
        <v>84107</v>
      </c>
      <c r="C43" s="45">
        <f>C40+C41+C42</f>
        <v>3819</v>
      </c>
      <c r="D43" s="35">
        <f>D40+D41+D42</f>
        <v>9442</v>
      </c>
      <c r="E43" s="45">
        <f>E40+E41+E42</f>
        <v>148</v>
      </c>
    </row>
    <row r="44" spans="1:5" x14ac:dyDescent="0.2">
      <c r="A44" s="21" t="s">
        <v>36</v>
      </c>
      <c r="B44" s="38"/>
      <c r="C44" s="47"/>
      <c r="D44" s="38"/>
      <c r="E44" s="47"/>
    </row>
    <row r="45" spans="1:5" x14ac:dyDescent="0.2">
      <c r="A45" s="22" t="s">
        <v>4</v>
      </c>
      <c r="B45" s="35">
        <v>10853</v>
      </c>
      <c r="C45" s="45">
        <v>246</v>
      </c>
      <c r="D45" s="35">
        <v>150</v>
      </c>
      <c r="E45" s="46">
        <v>2</v>
      </c>
    </row>
    <row r="46" spans="1:5" x14ac:dyDescent="0.2">
      <c r="A46" s="22" t="s">
        <v>5</v>
      </c>
      <c r="B46" s="35">
        <v>67316</v>
      </c>
      <c r="C46" s="45">
        <v>2964</v>
      </c>
      <c r="D46" s="35">
        <v>5849</v>
      </c>
      <c r="E46" s="46">
        <v>93</v>
      </c>
    </row>
    <row r="47" spans="1:5" x14ac:dyDescent="0.2">
      <c r="A47" s="22" t="s">
        <v>6</v>
      </c>
      <c r="B47" s="35">
        <v>15066</v>
      </c>
      <c r="C47" s="45">
        <v>808</v>
      </c>
      <c r="D47" s="35">
        <v>3225</v>
      </c>
      <c r="E47" s="46">
        <v>53</v>
      </c>
    </row>
    <row r="48" spans="1:5" x14ac:dyDescent="0.2">
      <c r="A48" s="22" t="s">
        <v>22</v>
      </c>
      <c r="B48" s="35"/>
      <c r="C48" s="45"/>
      <c r="D48" s="35"/>
      <c r="E48" s="45"/>
    </row>
    <row r="49" spans="1:5" x14ac:dyDescent="0.2">
      <c r="A49" s="23" t="s">
        <v>18</v>
      </c>
      <c r="B49" s="36">
        <f>B45+B46+B47</f>
        <v>93235</v>
      </c>
      <c r="C49" s="48">
        <f>C45+C46+C47</f>
        <v>4018</v>
      </c>
      <c r="D49" s="36">
        <f>D45+D46+D47+D48</f>
        <v>9224</v>
      </c>
      <c r="E49" s="48">
        <f>E45+E46+E47+E48</f>
        <v>148</v>
      </c>
    </row>
    <row r="50" spans="1:5" x14ac:dyDescent="0.2">
      <c r="A50" s="24" t="s">
        <v>37</v>
      </c>
      <c r="B50" s="35"/>
      <c r="C50" s="45"/>
      <c r="D50" s="35"/>
      <c r="E50" s="45"/>
    </row>
    <row r="51" spans="1:5" x14ac:dyDescent="0.2">
      <c r="A51" s="22" t="s">
        <v>4</v>
      </c>
      <c r="B51" s="35">
        <v>10310</v>
      </c>
      <c r="C51" s="45">
        <v>238</v>
      </c>
      <c r="D51" s="35">
        <v>350</v>
      </c>
      <c r="E51" s="46">
        <v>3</v>
      </c>
    </row>
    <row r="52" spans="1:5" x14ac:dyDescent="0.2">
      <c r="A52" s="22" t="s">
        <v>5</v>
      </c>
      <c r="B52" s="35">
        <v>66059</v>
      </c>
      <c r="C52" s="45">
        <v>3040</v>
      </c>
      <c r="D52" s="35">
        <v>7196</v>
      </c>
      <c r="E52" s="46">
        <v>118</v>
      </c>
    </row>
    <row r="53" spans="1:5" x14ac:dyDescent="0.2">
      <c r="A53" s="22" t="s">
        <v>6</v>
      </c>
      <c r="B53" s="35">
        <v>14209</v>
      </c>
      <c r="C53" s="45">
        <v>786</v>
      </c>
      <c r="D53" s="35">
        <v>2833</v>
      </c>
      <c r="E53" s="46">
        <v>48</v>
      </c>
    </row>
    <row r="54" spans="1:5" x14ac:dyDescent="0.2">
      <c r="A54" s="22" t="s">
        <v>18</v>
      </c>
      <c r="B54" s="35">
        <f>B51+B52+B53</f>
        <v>90578</v>
      </c>
      <c r="C54" s="45">
        <f>C51+C52+C53</f>
        <v>4064</v>
      </c>
      <c r="D54" s="35">
        <f>D51+D52+D53</f>
        <v>10379</v>
      </c>
      <c r="E54" s="45">
        <f>E51+E52+E53</f>
        <v>169</v>
      </c>
    </row>
    <row r="55" spans="1:5" x14ac:dyDescent="0.2">
      <c r="A55" s="21" t="s">
        <v>38</v>
      </c>
      <c r="B55" s="38"/>
      <c r="C55" s="47"/>
      <c r="D55" s="38"/>
      <c r="E55" s="47"/>
    </row>
    <row r="56" spans="1:5" x14ac:dyDescent="0.2">
      <c r="A56" s="22" t="s">
        <v>4</v>
      </c>
      <c r="B56" s="35">
        <v>11234</v>
      </c>
      <c r="C56" s="45">
        <v>256</v>
      </c>
      <c r="D56" s="35">
        <v>722</v>
      </c>
      <c r="E56" s="46">
        <v>9</v>
      </c>
    </row>
    <row r="57" spans="1:5" x14ac:dyDescent="0.2">
      <c r="A57" s="22" t="s">
        <v>5</v>
      </c>
      <c r="B57" s="35">
        <v>65462</v>
      </c>
      <c r="C57" s="45">
        <v>3042</v>
      </c>
      <c r="D57" s="35">
        <v>7544</v>
      </c>
      <c r="E57" s="46">
        <v>124</v>
      </c>
    </row>
    <row r="58" spans="1:5" x14ac:dyDescent="0.2">
      <c r="A58" s="22" t="s">
        <v>6</v>
      </c>
      <c r="B58" s="35">
        <v>14666</v>
      </c>
      <c r="C58" s="45">
        <v>783</v>
      </c>
      <c r="D58" s="35">
        <v>2936</v>
      </c>
      <c r="E58" s="46">
        <v>47</v>
      </c>
    </row>
    <row r="59" spans="1:5" x14ac:dyDescent="0.2">
      <c r="A59" s="23" t="s">
        <v>18</v>
      </c>
      <c r="B59" s="36">
        <f>B56+B57+B58</f>
        <v>91362</v>
      </c>
      <c r="C59" s="48">
        <f>C56+C57+C58</f>
        <v>4081</v>
      </c>
      <c r="D59" s="36">
        <f>D56+D57+D58</f>
        <v>11202</v>
      </c>
      <c r="E59" s="48">
        <f>E56+E57+E58</f>
        <v>180</v>
      </c>
    </row>
    <row r="60" spans="1:5" x14ac:dyDescent="0.2">
      <c r="A60" s="24" t="s">
        <v>39</v>
      </c>
      <c r="B60" s="35"/>
      <c r="C60" s="45"/>
      <c r="D60" s="35"/>
      <c r="E60" s="45"/>
    </row>
    <row r="61" spans="1:5" x14ac:dyDescent="0.2">
      <c r="A61" s="22" t="s">
        <v>4</v>
      </c>
      <c r="B61" s="35">
        <v>10822</v>
      </c>
      <c r="C61" s="45">
        <v>251</v>
      </c>
      <c r="D61" s="35">
        <v>1050</v>
      </c>
      <c r="E61" s="46">
        <v>10</v>
      </c>
    </row>
    <row r="62" spans="1:5" x14ac:dyDescent="0.2">
      <c r="A62" s="22" t="s">
        <v>5</v>
      </c>
      <c r="B62" s="35">
        <v>65922</v>
      </c>
      <c r="C62" s="45">
        <v>3104</v>
      </c>
      <c r="D62" s="35">
        <v>7628</v>
      </c>
      <c r="E62" s="46">
        <v>121</v>
      </c>
    </row>
    <row r="63" spans="1:5" x14ac:dyDescent="0.2">
      <c r="A63" s="22" t="s">
        <v>6</v>
      </c>
      <c r="B63" s="35">
        <v>14205</v>
      </c>
      <c r="C63" s="45">
        <v>781</v>
      </c>
      <c r="D63" s="35">
        <v>3132</v>
      </c>
      <c r="E63" s="46">
        <v>50</v>
      </c>
    </row>
    <row r="64" spans="1:5" x14ac:dyDescent="0.2">
      <c r="A64" s="22" t="s">
        <v>22</v>
      </c>
      <c r="B64" s="35"/>
      <c r="C64" s="45"/>
      <c r="D64" s="35"/>
      <c r="E64" s="45"/>
    </row>
    <row r="65" spans="1:5" x14ac:dyDescent="0.2">
      <c r="A65" s="23" t="s">
        <v>18</v>
      </c>
      <c r="B65" s="36">
        <f>B61+B62+B63</f>
        <v>90949</v>
      </c>
      <c r="C65" s="48">
        <f>C61+C62+C63</f>
        <v>4136</v>
      </c>
      <c r="D65" s="36">
        <f>D61+D62+D63+E64</f>
        <v>11810</v>
      </c>
      <c r="E65" s="48">
        <f>E61+E62+E63+E64</f>
        <v>181</v>
      </c>
    </row>
    <row r="66" spans="1:5" x14ac:dyDescent="0.2">
      <c r="A66" s="24"/>
      <c r="B66" s="35"/>
      <c r="C66" s="45"/>
      <c r="D66" s="35"/>
      <c r="E66" s="45"/>
    </row>
    <row r="67" spans="1:5" x14ac:dyDescent="0.2">
      <c r="A67" s="25" t="s">
        <v>21</v>
      </c>
      <c r="B67" s="29">
        <f>B8+B13+B18+B23+B28+B33+B38+B43+B49+B54+B59+B65</f>
        <v>1001597</v>
      </c>
      <c r="C67" s="41">
        <f>C8+C13+C18+C23+C28+C33+C38+C43+C49+C54+C59+C65</f>
        <v>44763</v>
      </c>
      <c r="D67" s="29">
        <f>D8+D13+D18+D23+D28+D33+D38+D43+D49+D54+D59+D65</f>
        <v>119223</v>
      </c>
      <c r="E67" s="41">
        <f>E8+E13+E18+E23+E28+E33+E38+E43+E49+E54+E59+E65</f>
        <v>1905</v>
      </c>
    </row>
    <row r="68" spans="1:5" x14ac:dyDescent="0.2">
      <c r="A68" s="2"/>
      <c r="B68" s="4"/>
      <c r="C68" s="5"/>
      <c r="D68" s="4"/>
    </row>
  </sheetData>
  <phoneticPr fontId="0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/>
  </sheetViews>
  <sheetFormatPr defaultRowHeight="12.75" x14ac:dyDescent="0.2"/>
  <cols>
    <col min="1" max="1" width="9.140625" style="2"/>
    <col min="2" max="2" width="15.85546875" style="4" customWidth="1"/>
    <col min="3" max="3" width="9.140625" style="5"/>
    <col min="4" max="4" width="16.85546875" style="4" customWidth="1"/>
    <col min="5" max="5" width="8.140625" bestFit="1" customWidth="1"/>
  </cols>
  <sheetData>
    <row r="1" spans="1:6" ht="20.25" x14ac:dyDescent="0.3">
      <c r="A1" s="1" t="s">
        <v>0</v>
      </c>
      <c r="F1" s="3" t="s">
        <v>20</v>
      </c>
    </row>
    <row r="3" spans="1:6" s="3" customFormat="1" x14ac:dyDescent="0.2">
      <c r="A3" s="25"/>
      <c r="B3" s="34" t="s">
        <v>1</v>
      </c>
      <c r="C3" s="51" t="s">
        <v>19</v>
      </c>
      <c r="D3" s="34" t="s">
        <v>2</v>
      </c>
      <c r="E3" s="52" t="s">
        <v>19</v>
      </c>
    </row>
    <row r="4" spans="1:6" x14ac:dyDescent="0.2">
      <c r="A4" s="21" t="s">
        <v>3</v>
      </c>
      <c r="B4" s="38"/>
      <c r="C4" s="47"/>
      <c r="D4" s="38"/>
      <c r="E4" s="53"/>
    </row>
    <row r="5" spans="1:6" x14ac:dyDescent="0.2">
      <c r="A5" s="22" t="s">
        <v>4</v>
      </c>
      <c r="B5" s="35">
        <v>9924</v>
      </c>
      <c r="C5" s="45">
        <v>238</v>
      </c>
      <c r="D5" s="35">
        <v>324</v>
      </c>
      <c r="E5" s="46">
        <v>3</v>
      </c>
    </row>
    <row r="6" spans="1:6" x14ac:dyDescent="0.2">
      <c r="A6" s="22" t="s">
        <v>5</v>
      </c>
      <c r="B6" s="35">
        <v>37797</v>
      </c>
      <c r="C6" s="45">
        <v>1813</v>
      </c>
      <c r="D6" s="35">
        <v>4508</v>
      </c>
      <c r="E6" s="46">
        <v>71</v>
      </c>
    </row>
    <row r="7" spans="1:6" x14ac:dyDescent="0.2">
      <c r="A7" s="22" t="s">
        <v>6</v>
      </c>
      <c r="B7" s="35">
        <v>11140</v>
      </c>
      <c r="C7" s="45">
        <v>626</v>
      </c>
      <c r="D7" s="35">
        <v>3512</v>
      </c>
      <c r="E7" s="46">
        <v>59</v>
      </c>
    </row>
    <row r="8" spans="1:6" x14ac:dyDescent="0.2">
      <c r="A8" s="23" t="s">
        <v>18</v>
      </c>
      <c r="B8" s="36">
        <f>B5+B6+B7</f>
        <v>58861</v>
      </c>
      <c r="C8" s="48">
        <f>C5+C6+C7</f>
        <v>2677</v>
      </c>
      <c r="D8" s="36">
        <f>D5+D6+D7</f>
        <v>8344</v>
      </c>
      <c r="E8" s="48">
        <f>E5+E6+E7</f>
        <v>133</v>
      </c>
    </row>
    <row r="9" spans="1:6" x14ac:dyDescent="0.2">
      <c r="A9" s="24" t="s">
        <v>7</v>
      </c>
      <c r="B9" s="35"/>
      <c r="C9" s="45"/>
      <c r="D9" s="35"/>
      <c r="E9" s="46"/>
    </row>
    <row r="10" spans="1:6" x14ac:dyDescent="0.2">
      <c r="A10" s="22" t="s">
        <v>4</v>
      </c>
      <c r="B10" s="35">
        <v>11524</v>
      </c>
      <c r="C10" s="45">
        <v>253</v>
      </c>
      <c r="D10" s="35">
        <v>162</v>
      </c>
      <c r="E10" s="46">
        <v>2</v>
      </c>
    </row>
    <row r="11" spans="1:6" x14ac:dyDescent="0.2">
      <c r="A11" s="22" t="s">
        <v>5</v>
      </c>
      <c r="B11" s="35">
        <v>41722</v>
      </c>
      <c r="C11" s="45">
        <v>2031</v>
      </c>
      <c r="D11" s="35">
        <v>4307</v>
      </c>
      <c r="E11" s="46">
        <v>69</v>
      </c>
    </row>
    <row r="12" spans="1:6" x14ac:dyDescent="0.2">
      <c r="A12" s="22" t="s">
        <v>6</v>
      </c>
      <c r="B12" s="35">
        <v>12761</v>
      </c>
      <c r="C12" s="45">
        <v>689</v>
      </c>
      <c r="D12" s="35">
        <v>3263</v>
      </c>
      <c r="E12" s="46">
        <v>56</v>
      </c>
    </row>
    <row r="13" spans="1:6" x14ac:dyDescent="0.2">
      <c r="A13" s="22" t="s">
        <v>18</v>
      </c>
      <c r="B13" s="35">
        <f>B10+B11+B12</f>
        <v>66007</v>
      </c>
      <c r="C13" s="45">
        <f>C10+C11+C12</f>
        <v>2973</v>
      </c>
      <c r="D13" s="35">
        <f>D10+D11+D12</f>
        <v>7732</v>
      </c>
      <c r="E13" s="45">
        <f>E10+E11+E12</f>
        <v>127</v>
      </c>
    </row>
    <row r="14" spans="1:6" x14ac:dyDescent="0.2">
      <c r="A14" s="21" t="s">
        <v>8</v>
      </c>
      <c r="B14" s="38"/>
      <c r="C14" s="47"/>
      <c r="D14" s="38"/>
      <c r="E14" s="53"/>
    </row>
    <row r="15" spans="1:6" x14ac:dyDescent="0.2">
      <c r="A15" s="22" t="s">
        <v>4</v>
      </c>
      <c r="B15" s="35">
        <v>11392</v>
      </c>
      <c r="C15" s="45">
        <v>252</v>
      </c>
      <c r="D15" s="35">
        <v>125</v>
      </c>
      <c r="E15" s="46">
        <v>2</v>
      </c>
    </row>
    <row r="16" spans="1:6" x14ac:dyDescent="0.2">
      <c r="A16" s="22" t="s">
        <v>5</v>
      </c>
      <c r="B16" s="35">
        <v>47074</v>
      </c>
      <c r="C16" s="45">
        <v>2134</v>
      </c>
      <c r="D16" s="35">
        <v>4965</v>
      </c>
      <c r="E16" s="46">
        <v>82</v>
      </c>
    </row>
    <row r="17" spans="1:5" x14ac:dyDescent="0.2">
      <c r="A17" s="22" t="s">
        <v>6</v>
      </c>
      <c r="B17" s="35">
        <v>13314</v>
      </c>
      <c r="C17" s="45">
        <v>691</v>
      </c>
      <c r="D17" s="35">
        <v>2935</v>
      </c>
      <c r="E17" s="46">
        <v>49</v>
      </c>
    </row>
    <row r="18" spans="1:5" x14ac:dyDescent="0.2">
      <c r="A18" s="23" t="s">
        <v>18</v>
      </c>
      <c r="B18" s="36">
        <f>B15+B16+B17</f>
        <v>71780</v>
      </c>
      <c r="C18" s="48">
        <f>C15+C16+C17</f>
        <v>3077</v>
      </c>
      <c r="D18" s="36">
        <f>D15+D16+D17</f>
        <v>8025</v>
      </c>
      <c r="E18" s="48">
        <f>E15+E16+E17</f>
        <v>133</v>
      </c>
    </row>
    <row r="19" spans="1:5" x14ac:dyDescent="0.2">
      <c r="A19" s="24" t="s">
        <v>9</v>
      </c>
      <c r="B19" s="35"/>
      <c r="C19" s="45"/>
      <c r="D19" s="35"/>
      <c r="E19" s="46"/>
    </row>
    <row r="20" spans="1:5" x14ac:dyDescent="0.2">
      <c r="A20" s="22" t="s">
        <v>4</v>
      </c>
      <c r="B20" s="35">
        <v>11567</v>
      </c>
      <c r="C20" s="45">
        <v>269</v>
      </c>
      <c r="D20" s="35">
        <v>62</v>
      </c>
      <c r="E20" s="46">
        <v>1</v>
      </c>
    </row>
    <row r="21" spans="1:5" x14ac:dyDescent="0.2">
      <c r="A21" s="22" t="s">
        <v>5</v>
      </c>
      <c r="B21" s="35">
        <v>47160</v>
      </c>
      <c r="C21" s="45">
        <v>2192</v>
      </c>
      <c r="D21" s="35">
        <v>5141</v>
      </c>
      <c r="E21" s="46">
        <v>85</v>
      </c>
    </row>
    <row r="22" spans="1:5" x14ac:dyDescent="0.2">
      <c r="A22" s="22" t="s">
        <v>6</v>
      </c>
      <c r="B22" s="35">
        <v>13699</v>
      </c>
      <c r="C22" s="45">
        <v>697</v>
      </c>
      <c r="D22" s="35">
        <v>2943</v>
      </c>
      <c r="E22" s="46">
        <v>49</v>
      </c>
    </row>
    <row r="23" spans="1:5" x14ac:dyDescent="0.2">
      <c r="A23" s="22" t="s">
        <v>18</v>
      </c>
      <c r="B23" s="35">
        <f>B20+B21+B22</f>
        <v>72426</v>
      </c>
      <c r="C23" s="45">
        <f>C20+C21+C22</f>
        <v>3158</v>
      </c>
      <c r="D23" s="35">
        <f>D20+D21+D22</f>
        <v>8146</v>
      </c>
      <c r="E23" s="45">
        <f>E20+E21+E22</f>
        <v>135</v>
      </c>
    </row>
    <row r="24" spans="1:5" x14ac:dyDescent="0.2">
      <c r="A24" s="21" t="s">
        <v>10</v>
      </c>
      <c r="B24" s="38"/>
      <c r="C24" s="47"/>
      <c r="D24" s="38"/>
      <c r="E24" s="53"/>
    </row>
    <row r="25" spans="1:5" x14ac:dyDescent="0.2">
      <c r="A25" s="22" t="s">
        <v>4</v>
      </c>
      <c r="B25" s="35">
        <v>10934</v>
      </c>
      <c r="C25" s="45">
        <v>262</v>
      </c>
      <c r="D25" s="35">
        <v>62</v>
      </c>
      <c r="E25" s="46">
        <v>1</v>
      </c>
    </row>
    <row r="26" spans="1:5" x14ac:dyDescent="0.2">
      <c r="A26" s="22" t="s">
        <v>5</v>
      </c>
      <c r="B26" s="35">
        <v>46457</v>
      </c>
      <c r="C26" s="45">
        <v>2190</v>
      </c>
      <c r="D26" s="35">
        <v>5227</v>
      </c>
      <c r="E26" s="46">
        <v>83</v>
      </c>
    </row>
    <row r="27" spans="1:5" x14ac:dyDescent="0.2">
      <c r="A27" s="22" t="s">
        <v>6</v>
      </c>
      <c r="B27" s="35">
        <v>12239</v>
      </c>
      <c r="C27" s="45">
        <v>670</v>
      </c>
      <c r="D27" s="35">
        <v>3174</v>
      </c>
      <c r="E27" s="46">
        <v>52</v>
      </c>
    </row>
    <row r="28" spans="1:5" x14ac:dyDescent="0.2">
      <c r="A28" s="22" t="s">
        <v>22</v>
      </c>
      <c r="B28" s="35"/>
      <c r="C28" s="45"/>
      <c r="D28" s="35">
        <v>67</v>
      </c>
      <c r="E28" s="46">
        <v>1</v>
      </c>
    </row>
    <row r="29" spans="1:5" x14ac:dyDescent="0.2">
      <c r="A29" s="23" t="s">
        <v>18</v>
      </c>
      <c r="B29" s="36">
        <f>B25+B26+B27</f>
        <v>69630</v>
      </c>
      <c r="C29" s="48">
        <f>C25+C26+C27</f>
        <v>3122</v>
      </c>
      <c r="D29" s="36">
        <f>D25+D26+D27+D28</f>
        <v>8530</v>
      </c>
      <c r="E29" s="48">
        <f>E25+E26+E27+E28</f>
        <v>137</v>
      </c>
    </row>
    <row r="30" spans="1:5" x14ac:dyDescent="0.2">
      <c r="A30" s="21" t="s">
        <v>11</v>
      </c>
      <c r="B30" s="38"/>
      <c r="C30" s="47"/>
      <c r="D30" s="38"/>
      <c r="E30" s="53"/>
    </row>
    <row r="31" spans="1:5" x14ac:dyDescent="0.2">
      <c r="A31" s="22" t="s">
        <v>4</v>
      </c>
      <c r="B31" s="35">
        <v>11386</v>
      </c>
      <c r="C31" s="45">
        <v>263</v>
      </c>
      <c r="D31" s="35">
        <v>237</v>
      </c>
      <c r="E31" s="46">
        <v>3</v>
      </c>
    </row>
    <row r="32" spans="1:5" x14ac:dyDescent="0.2">
      <c r="A32" s="22" t="s">
        <v>5</v>
      </c>
      <c r="B32" s="35">
        <v>47929</v>
      </c>
      <c r="C32" s="45">
        <v>2195</v>
      </c>
      <c r="D32" s="35">
        <v>5324</v>
      </c>
      <c r="E32" s="46">
        <v>84</v>
      </c>
    </row>
    <row r="33" spans="1:5" x14ac:dyDescent="0.2">
      <c r="A33" s="22" t="s">
        <v>6</v>
      </c>
      <c r="B33" s="35">
        <v>12245</v>
      </c>
      <c r="C33" s="45">
        <v>680</v>
      </c>
      <c r="D33" s="35">
        <v>4073</v>
      </c>
      <c r="E33" s="46">
        <v>56</v>
      </c>
    </row>
    <row r="34" spans="1:5" x14ac:dyDescent="0.2">
      <c r="A34" s="22" t="s">
        <v>22</v>
      </c>
      <c r="B34" s="35"/>
      <c r="C34" s="45"/>
      <c r="D34" s="35">
        <v>33</v>
      </c>
      <c r="E34" s="46">
        <v>1</v>
      </c>
    </row>
    <row r="35" spans="1:5" x14ac:dyDescent="0.2">
      <c r="A35" s="23" t="s">
        <v>18</v>
      </c>
      <c r="B35" s="36">
        <f>B31+B32+B33</f>
        <v>71560</v>
      </c>
      <c r="C35" s="48">
        <f>C31+C32+C33</f>
        <v>3138</v>
      </c>
      <c r="D35" s="36">
        <f>D31+D32+D33+D34</f>
        <v>9667</v>
      </c>
      <c r="E35" s="48">
        <f>E31+E32+E33+E34</f>
        <v>144</v>
      </c>
    </row>
    <row r="36" spans="1:5" x14ac:dyDescent="0.2">
      <c r="A36" s="24" t="s">
        <v>12</v>
      </c>
      <c r="B36" s="35"/>
      <c r="C36" s="45"/>
      <c r="D36" s="35"/>
      <c r="E36" s="46"/>
    </row>
    <row r="37" spans="1:5" x14ac:dyDescent="0.2">
      <c r="A37" s="22" t="s">
        <v>4</v>
      </c>
      <c r="B37" s="35">
        <v>11894</v>
      </c>
      <c r="C37" s="45">
        <v>267</v>
      </c>
      <c r="D37" s="35">
        <v>175</v>
      </c>
      <c r="E37" s="46">
        <v>2</v>
      </c>
    </row>
    <row r="38" spans="1:5" x14ac:dyDescent="0.2">
      <c r="A38" s="22" t="s">
        <v>5</v>
      </c>
      <c r="B38" s="35">
        <v>50262</v>
      </c>
      <c r="C38" s="45">
        <v>2319</v>
      </c>
      <c r="D38" s="35">
        <v>6078</v>
      </c>
      <c r="E38" s="46">
        <v>98</v>
      </c>
    </row>
    <row r="39" spans="1:5" x14ac:dyDescent="0.2">
      <c r="A39" s="22" t="s">
        <v>6</v>
      </c>
      <c r="B39" s="35">
        <v>13237</v>
      </c>
      <c r="C39" s="45">
        <v>721</v>
      </c>
      <c r="D39" s="35">
        <v>4198</v>
      </c>
      <c r="E39" s="46">
        <v>68</v>
      </c>
    </row>
    <row r="40" spans="1:5" x14ac:dyDescent="0.2">
      <c r="A40" s="22" t="s">
        <v>18</v>
      </c>
      <c r="B40" s="35">
        <f>B37+B38+B39</f>
        <v>75393</v>
      </c>
      <c r="C40" s="45">
        <f>C37+C38+C39</f>
        <v>3307</v>
      </c>
      <c r="D40" s="35">
        <f>D37+D38+D39</f>
        <v>10451</v>
      </c>
      <c r="E40" s="45">
        <f>E37+E38+E39</f>
        <v>168</v>
      </c>
    </row>
    <row r="41" spans="1:5" x14ac:dyDescent="0.2">
      <c r="A41" s="21" t="s">
        <v>13</v>
      </c>
      <c r="B41" s="38"/>
      <c r="C41" s="47"/>
      <c r="D41" s="38"/>
      <c r="E41" s="53"/>
    </row>
    <row r="42" spans="1:5" x14ac:dyDescent="0.2">
      <c r="A42" s="22" t="s">
        <v>4</v>
      </c>
      <c r="B42" s="35">
        <v>12695</v>
      </c>
      <c r="C42" s="45">
        <v>266</v>
      </c>
      <c r="D42" s="35">
        <v>175</v>
      </c>
      <c r="E42" s="46">
        <v>2</v>
      </c>
    </row>
    <row r="43" spans="1:5" x14ac:dyDescent="0.2">
      <c r="A43" s="22" t="s">
        <v>5</v>
      </c>
      <c r="B43" s="35">
        <v>52069</v>
      </c>
      <c r="C43" s="45">
        <v>2451</v>
      </c>
      <c r="D43" s="35">
        <v>5640</v>
      </c>
      <c r="E43" s="46">
        <v>91</v>
      </c>
    </row>
    <row r="44" spans="1:5" x14ac:dyDescent="0.2">
      <c r="A44" s="22" t="s">
        <v>6</v>
      </c>
      <c r="B44" s="35">
        <v>13781</v>
      </c>
      <c r="C44" s="45">
        <v>736</v>
      </c>
      <c r="D44" s="35">
        <v>3763</v>
      </c>
      <c r="E44" s="46">
        <v>63</v>
      </c>
    </row>
    <row r="45" spans="1:5" x14ac:dyDescent="0.2">
      <c r="A45" s="23" t="s">
        <v>18</v>
      </c>
      <c r="B45" s="36">
        <f>B42+B43+B44</f>
        <v>78545</v>
      </c>
      <c r="C45" s="48">
        <f>C42+C43+C44</f>
        <v>3453</v>
      </c>
      <c r="D45" s="36">
        <f>D42+D43+D44</f>
        <v>9578</v>
      </c>
      <c r="E45" s="48">
        <f>E42+E43+E44</f>
        <v>156</v>
      </c>
    </row>
    <row r="46" spans="1:5" x14ac:dyDescent="0.2">
      <c r="A46" s="24" t="s">
        <v>14</v>
      </c>
      <c r="B46" s="35"/>
      <c r="C46" s="45"/>
      <c r="D46" s="35"/>
      <c r="E46" s="46"/>
    </row>
    <row r="47" spans="1:5" x14ac:dyDescent="0.2">
      <c r="A47" s="22" t="s">
        <v>4</v>
      </c>
      <c r="B47" s="35">
        <v>11036</v>
      </c>
      <c r="C47" s="45">
        <v>241</v>
      </c>
      <c r="D47" s="35">
        <v>167</v>
      </c>
      <c r="E47" s="46">
        <v>2</v>
      </c>
    </row>
    <row r="48" spans="1:5" x14ac:dyDescent="0.2">
      <c r="A48" s="22" t="s">
        <v>5</v>
      </c>
      <c r="B48" s="35">
        <v>56508</v>
      </c>
      <c r="C48" s="45">
        <v>2568</v>
      </c>
      <c r="D48" s="35">
        <v>5351</v>
      </c>
      <c r="E48" s="46">
        <v>86</v>
      </c>
    </row>
    <row r="49" spans="1:5" x14ac:dyDescent="0.2">
      <c r="A49" s="22" t="s">
        <v>6</v>
      </c>
      <c r="B49" s="35">
        <v>14166</v>
      </c>
      <c r="C49" s="45">
        <v>737</v>
      </c>
      <c r="D49" s="35">
        <v>4019</v>
      </c>
      <c r="E49" s="46">
        <v>64</v>
      </c>
    </row>
    <row r="50" spans="1:5" x14ac:dyDescent="0.2">
      <c r="A50" s="22" t="s">
        <v>18</v>
      </c>
      <c r="B50" s="35">
        <f>B47+B48+B49</f>
        <v>81710</v>
      </c>
      <c r="C50" s="45">
        <f>C47+C48+C49</f>
        <v>3546</v>
      </c>
      <c r="D50" s="35">
        <f>D47+D48+D49</f>
        <v>9537</v>
      </c>
      <c r="E50" s="45">
        <f>E47+E48+E49</f>
        <v>152</v>
      </c>
    </row>
    <row r="51" spans="1:5" x14ac:dyDescent="0.2">
      <c r="A51" s="21" t="s">
        <v>15</v>
      </c>
      <c r="B51" s="38"/>
      <c r="C51" s="47"/>
      <c r="D51" s="38"/>
      <c r="E51" s="53"/>
    </row>
    <row r="52" spans="1:5" x14ac:dyDescent="0.2">
      <c r="A52" s="22" t="s">
        <v>4</v>
      </c>
      <c r="B52" s="35">
        <v>10564</v>
      </c>
      <c r="C52" s="45">
        <v>240</v>
      </c>
      <c r="D52" s="35">
        <v>342</v>
      </c>
      <c r="E52" s="46">
        <v>4</v>
      </c>
    </row>
    <row r="53" spans="1:5" x14ac:dyDescent="0.2">
      <c r="A53" s="22" t="s">
        <v>5</v>
      </c>
      <c r="B53" s="35">
        <v>56816</v>
      </c>
      <c r="C53" s="45">
        <v>2633</v>
      </c>
      <c r="D53" s="35">
        <v>5448</v>
      </c>
      <c r="E53" s="46">
        <v>87</v>
      </c>
    </row>
    <row r="54" spans="1:5" x14ac:dyDescent="0.2">
      <c r="A54" s="22" t="s">
        <v>6</v>
      </c>
      <c r="B54" s="35">
        <v>12906</v>
      </c>
      <c r="C54" s="45">
        <v>736</v>
      </c>
      <c r="D54" s="35">
        <v>3784</v>
      </c>
      <c r="E54" s="46">
        <v>63</v>
      </c>
    </row>
    <row r="55" spans="1:5" x14ac:dyDescent="0.2">
      <c r="A55" s="23" t="s">
        <v>18</v>
      </c>
      <c r="B55" s="36">
        <f>B52+B53+B54</f>
        <v>80286</v>
      </c>
      <c r="C55" s="48">
        <f>C52+C53+C54</f>
        <v>3609</v>
      </c>
      <c r="D55" s="36">
        <f>D52+D53+D54</f>
        <v>9574</v>
      </c>
      <c r="E55" s="48">
        <f>E52+E53+E54</f>
        <v>154</v>
      </c>
    </row>
    <row r="56" spans="1:5" x14ac:dyDescent="0.2">
      <c r="A56" s="24" t="s">
        <v>16</v>
      </c>
      <c r="B56" s="35"/>
      <c r="C56" s="45"/>
      <c r="D56" s="35"/>
      <c r="E56" s="46"/>
    </row>
    <row r="57" spans="1:5" x14ac:dyDescent="0.2">
      <c r="A57" s="22" t="s">
        <v>4</v>
      </c>
      <c r="B57" s="35">
        <v>10549</v>
      </c>
      <c r="C57" s="45">
        <v>239</v>
      </c>
      <c r="D57" s="35">
        <v>492</v>
      </c>
      <c r="E57" s="46">
        <v>6</v>
      </c>
    </row>
    <row r="58" spans="1:5" x14ac:dyDescent="0.2">
      <c r="A58" s="22" t="s">
        <v>5</v>
      </c>
      <c r="B58" s="35">
        <v>54617</v>
      </c>
      <c r="C58" s="45">
        <v>2605</v>
      </c>
      <c r="D58" s="35">
        <v>5391</v>
      </c>
      <c r="E58" s="46">
        <v>89</v>
      </c>
    </row>
    <row r="59" spans="1:5" x14ac:dyDescent="0.2">
      <c r="A59" s="22" t="s">
        <v>6</v>
      </c>
      <c r="B59" s="35">
        <v>13125</v>
      </c>
      <c r="C59" s="45">
        <v>718</v>
      </c>
      <c r="D59" s="35">
        <v>3391</v>
      </c>
      <c r="E59" s="46">
        <v>56</v>
      </c>
    </row>
    <row r="60" spans="1:5" x14ac:dyDescent="0.2">
      <c r="A60" s="22" t="s">
        <v>18</v>
      </c>
      <c r="B60" s="35">
        <f>B57+B58+B59</f>
        <v>78291</v>
      </c>
      <c r="C60" s="45">
        <f>C57+C58+C59</f>
        <v>3562</v>
      </c>
      <c r="D60" s="35">
        <f>D57+D58+D59</f>
        <v>9274</v>
      </c>
      <c r="E60" s="45">
        <f>E57+E58+E59</f>
        <v>151</v>
      </c>
    </row>
    <row r="61" spans="1:5" x14ac:dyDescent="0.2">
      <c r="A61" s="21" t="s">
        <v>17</v>
      </c>
      <c r="B61" s="38"/>
      <c r="C61" s="47"/>
      <c r="D61" s="38"/>
      <c r="E61" s="53"/>
    </row>
    <row r="62" spans="1:5" x14ac:dyDescent="0.2">
      <c r="A62" s="22" t="s">
        <v>4</v>
      </c>
      <c r="B62" s="35">
        <v>9646</v>
      </c>
      <c r="C62" s="45">
        <v>224</v>
      </c>
      <c r="D62" s="35">
        <v>517</v>
      </c>
      <c r="E62" s="46">
        <v>5</v>
      </c>
    </row>
    <row r="63" spans="1:5" x14ac:dyDescent="0.2">
      <c r="A63" s="22" t="s">
        <v>5</v>
      </c>
      <c r="B63" s="35">
        <v>54266</v>
      </c>
      <c r="C63" s="45">
        <v>2595</v>
      </c>
      <c r="D63" s="35">
        <v>5377</v>
      </c>
      <c r="E63" s="46">
        <v>87</v>
      </c>
    </row>
    <row r="64" spans="1:5" x14ac:dyDescent="0.2">
      <c r="A64" s="22" t="s">
        <v>6</v>
      </c>
      <c r="B64" s="35">
        <v>13335</v>
      </c>
      <c r="C64" s="45">
        <v>743</v>
      </c>
      <c r="D64" s="35">
        <v>3233</v>
      </c>
      <c r="E64" s="46">
        <v>52</v>
      </c>
    </row>
    <row r="65" spans="1:5" x14ac:dyDescent="0.2">
      <c r="A65" s="23" t="s">
        <v>18</v>
      </c>
      <c r="B65" s="36">
        <f>B62+B63+B64</f>
        <v>77247</v>
      </c>
      <c r="C65" s="48">
        <f>C62+C63+C64</f>
        <v>3562</v>
      </c>
      <c r="D65" s="36">
        <f>D62+D63+D64</f>
        <v>9127</v>
      </c>
      <c r="E65" s="48">
        <f>E62+E63+E64</f>
        <v>144</v>
      </c>
    </row>
    <row r="66" spans="1:5" x14ac:dyDescent="0.2">
      <c r="A66" s="14"/>
      <c r="B66" s="15"/>
      <c r="C66" s="16"/>
      <c r="D66" s="15"/>
      <c r="E66" s="54"/>
    </row>
    <row r="67" spans="1:5" x14ac:dyDescent="0.2">
      <c r="A67" s="25" t="s">
        <v>18</v>
      </c>
      <c r="B67" s="29">
        <f>B8+B13+B18+B23+B29+B35+B40+B45+B50+B55+B60+B65</f>
        <v>881736</v>
      </c>
      <c r="C67" s="41">
        <f>C8+C13+C18+C23+C29+C35+C40+C45+C50+C55+C60+C65</f>
        <v>39184</v>
      </c>
      <c r="D67" s="29">
        <f>D8+D13+D18+D23+D29+D35+D40+D45+D50+D55+D60+D65</f>
        <v>107985</v>
      </c>
      <c r="E67" s="41">
        <f>E8+E13+E18+E23+E29+E35+E40+E45+E50+E55+E60+E65</f>
        <v>1734</v>
      </c>
    </row>
    <row r="70" spans="1:5" x14ac:dyDescent="0.2">
      <c r="A70" s="2" t="s">
        <v>41</v>
      </c>
    </row>
  </sheetData>
  <phoneticPr fontId="0" type="noConversion"/>
  <pageMargins left="0.75" right="0.75" top="1" bottom="1" header="0.5" footer="0.5"/>
  <pageSetup orientation="portrait" r:id="rId1"/>
  <headerFooter alignWithMargins="0"/>
  <rowBreaks count="1" manualBreakCount="1">
    <brk id="50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/>
  </sheetViews>
  <sheetFormatPr defaultRowHeight="12.75" x14ac:dyDescent="0.2"/>
  <cols>
    <col min="1" max="1" width="13.7109375" customWidth="1"/>
    <col min="2" max="2" width="11.7109375" customWidth="1"/>
    <col min="3" max="3" width="8.42578125" customWidth="1"/>
    <col min="4" max="4" width="12.85546875" customWidth="1"/>
    <col min="5" max="5" width="7.5703125" customWidth="1"/>
  </cols>
  <sheetData>
    <row r="1" spans="1:6" ht="20.25" x14ac:dyDescent="0.3">
      <c r="A1" s="1" t="s">
        <v>0</v>
      </c>
      <c r="B1" s="4"/>
      <c r="C1" s="5"/>
      <c r="D1" s="4"/>
      <c r="E1" s="5"/>
      <c r="F1" s="3" t="s">
        <v>40</v>
      </c>
    </row>
    <row r="2" spans="1:6" x14ac:dyDescent="0.2">
      <c r="A2" s="2"/>
      <c r="B2" s="4"/>
      <c r="C2" s="5"/>
      <c r="D2" s="4"/>
      <c r="E2" s="5"/>
    </row>
    <row r="3" spans="1:6" x14ac:dyDescent="0.2">
      <c r="A3" s="25"/>
      <c r="B3" s="43" t="s">
        <v>1</v>
      </c>
      <c r="C3" s="50" t="s">
        <v>19</v>
      </c>
      <c r="D3" s="43" t="s">
        <v>2</v>
      </c>
      <c r="E3" s="50" t="s">
        <v>19</v>
      </c>
      <c r="F3" s="3"/>
    </row>
    <row r="4" spans="1:6" x14ac:dyDescent="0.2">
      <c r="A4" s="24" t="s">
        <v>28</v>
      </c>
      <c r="B4" s="35"/>
      <c r="C4" s="45"/>
      <c r="D4" s="35"/>
      <c r="E4" s="45"/>
    </row>
    <row r="5" spans="1:6" x14ac:dyDescent="0.2">
      <c r="A5" s="22" t="s">
        <v>4</v>
      </c>
      <c r="B5" s="35">
        <v>11223</v>
      </c>
      <c r="C5" s="45">
        <v>264</v>
      </c>
      <c r="D5" s="35">
        <v>733</v>
      </c>
      <c r="E5" s="45">
        <v>7</v>
      </c>
    </row>
    <row r="6" spans="1:6" x14ac:dyDescent="0.2">
      <c r="A6" s="22" t="s">
        <v>5</v>
      </c>
      <c r="B6" s="35">
        <v>38293</v>
      </c>
      <c r="C6" s="45">
        <v>1903</v>
      </c>
      <c r="D6" s="35">
        <v>3475</v>
      </c>
      <c r="E6" s="45">
        <v>58</v>
      </c>
    </row>
    <row r="7" spans="1:6" x14ac:dyDescent="0.2">
      <c r="A7" s="22" t="s">
        <v>6</v>
      </c>
      <c r="B7" s="35">
        <v>11045</v>
      </c>
      <c r="C7" s="45">
        <v>597</v>
      </c>
      <c r="D7" s="35">
        <v>3589</v>
      </c>
      <c r="E7" s="45">
        <v>62</v>
      </c>
    </row>
    <row r="8" spans="1:6" x14ac:dyDescent="0.2">
      <c r="A8" s="23" t="s">
        <v>18</v>
      </c>
      <c r="B8" s="36">
        <f>B5+B6+B7</f>
        <v>60561</v>
      </c>
      <c r="C8" s="48">
        <f>C5+C6+C7</f>
        <v>2764</v>
      </c>
      <c r="D8" s="36">
        <f>D5+D6+D7</f>
        <v>7797</v>
      </c>
      <c r="E8" s="48">
        <f>E5+E6+E7</f>
        <v>127</v>
      </c>
    </row>
    <row r="9" spans="1:6" x14ac:dyDescent="0.2">
      <c r="A9" s="49" t="s">
        <v>29</v>
      </c>
      <c r="B9" s="35"/>
      <c r="C9" s="45"/>
      <c r="D9" s="35"/>
      <c r="E9" s="45"/>
    </row>
    <row r="10" spans="1:6" x14ac:dyDescent="0.2">
      <c r="A10" s="22" t="s">
        <v>4</v>
      </c>
      <c r="B10" s="35">
        <v>10289</v>
      </c>
      <c r="C10" s="45">
        <v>254</v>
      </c>
      <c r="D10" s="35">
        <v>445</v>
      </c>
      <c r="E10" s="45">
        <v>7</v>
      </c>
    </row>
    <row r="11" spans="1:6" x14ac:dyDescent="0.2">
      <c r="A11" s="22" t="s">
        <v>5</v>
      </c>
      <c r="B11" s="35">
        <v>37361</v>
      </c>
      <c r="C11" s="45">
        <v>1896</v>
      </c>
      <c r="D11" s="35">
        <v>3284</v>
      </c>
      <c r="E11" s="45">
        <v>56</v>
      </c>
    </row>
    <row r="12" spans="1:6" x14ac:dyDescent="0.2">
      <c r="A12" s="22" t="s">
        <v>6</v>
      </c>
      <c r="B12" s="35">
        <v>10379</v>
      </c>
      <c r="C12" s="45">
        <v>598</v>
      </c>
      <c r="D12" s="35">
        <v>3607</v>
      </c>
      <c r="E12" s="45">
        <v>59</v>
      </c>
    </row>
    <row r="13" spans="1:6" x14ac:dyDescent="0.2">
      <c r="A13" s="23" t="s">
        <v>18</v>
      </c>
      <c r="B13" s="36">
        <f>B10+B11+B12</f>
        <v>58029</v>
      </c>
      <c r="C13" s="48">
        <f>C10+C11+C12</f>
        <v>2748</v>
      </c>
      <c r="D13" s="36">
        <f>D10+D11+D12</f>
        <v>7336</v>
      </c>
      <c r="E13" s="48">
        <f>E10+E11+E12</f>
        <v>122</v>
      </c>
    </row>
    <row r="14" spans="1:6" x14ac:dyDescent="0.2">
      <c r="A14" s="24" t="s">
        <v>30</v>
      </c>
      <c r="B14" s="35"/>
      <c r="C14" s="45"/>
      <c r="D14" s="35"/>
      <c r="E14" s="45"/>
    </row>
    <row r="15" spans="1:6" x14ac:dyDescent="0.2">
      <c r="A15" s="22" t="s">
        <v>4</v>
      </c>
      <c r="B15" s="35">
        <v>11472</v>
      </c>
      <c r="C15" s="45">
        <v>259</v>
      </c>
      <c r="D15" s="35">
        <v>528</v>
      </c>
      <c r="E15" s="45">
        <v>6</v>
      </c>
    </row>
    <row r="16" spans="1:6" x14ac:dyDescent="0.2">
      <c r="A16" s="22" t="s">
        <v>5</v>
      </c>
      <c r="B16" s="35">
        <v>39438</v>
      </c>
      <c r="C16" s="45">
        <v>1872</v>
      </c>
      <c r="D16" s="35">
        <v>2989</v>
      </c>
      <c r="E16" s="45">
        <v>49</v>
      </c>
    </row>
    <row r="17" spans="1:5" x14ac:dyDescent="0.2">
      <c r="A17" s="22" t="s">
        <v>6</v>
      </c>
      <c r="B17" s="35">
        <v>11847</v>
      </c>
      <c r="C17" s="45">
        <v>634</v>
      </c>
      <c r="D17" s="35">
        <v>3928</v>
      </c>
      <c r="E17" s="45">
        <v>66</v>
      </c>
    </row>
    <row r="18" spans="1:5" x14ac:dyDescent="0.2">
      <c r="A18" s="23" t="s">
        <v>18</v>
      </c>
      <c r="B18" s="36">
        <f>B15+B16+B17</f>
        <v>62757</v>
      </c>
      <c r="C18" s="48">
        <f>C15+C16+C17</f>
        <v>2765</v>
      </c>
      <c r="D18" s="36">
        <f>D15+D16+D17</f>
        <v>7445</v>
      </c>
      <c r="E18" s="48">
        <f>E15+E16+E17</f>
        <v>121</v>
      </c>
    </row>
    <row r="19" spans="1:5" x14ac:dyDescent="0.2">
      <c r="A19" s="24" t="s">
        <v>31</v>
      </c>
      <c r="B19" s="35"/>
      <c r="C19" s="45"/>
      <c r="D19" s="35"/>
      <c r="E19" s="45"/>
    </row>
    <row r="20" spans="1:5" x14ac:dyDescent="0.2">
      <c r="A20" s="22" t="s">
        <v>4</v>
      </c>
      <c r="B20" s="35">
        <v>11228</v>
      </c>
      <c r="C20" s="45">
        <v>249</v>
      </c>
      <c r="D20" s="35">
        <v>207</v>
      </c>
      <c r="E20" s="45">
        <v>4</v>
      </c>
    </row>
    <row r="21" spans="1:5" x14ac:dyDescent="0.2">
      <c r="A21" s="22" t="s">
        <v>5</v>
      </c>
      <c r="B21" s="35">
        <v>38972</v>
      </c>
      <c r="C21" s="45">
        <v>1862</v>
      </c>
      <c r="D21" s="35">
        <v>3259</v>
      </c>
      <c r="E21" s="45">
        <v>52</v>
      </c>
    </row>
    <row r="22" spans="1:5" x14ac:dyDescent="0.2">
      <c r="A22" s="22" t="s">
        <v>6</v>
      </c>
      <c r="B22" s="35">
        <v>10677</v>
      </c>
      <c r="C22" s="45">
        <v>592</v>
      </c>
      <c r="D22" s="35">
        <v>3529</v>
      </c>
      <c r="E22" s="45">
        <v>60</v>
      </c>
    </row>
    <row r="23" spans="1:5" x14ac:dyDescent="0.2">
      <c r="A23" s="22" t="s">
        <v>18</v>
      </c>
      <c r="B23" s="35">
        <f>B20+B21+B22</f>
        <v>60877</v>
      </c>
      <c r="C23" s="45">
        <f>C20+C21+C22</f>
        <v>2703</v>
      </c>
      <c r="D23" s="35">
        <f>D20+D21+D22</f>
        <v>6995</v>
      </c>
      <c r="E23" s="45">
        <f>E20+E21+E22</f>
        <v>116</v>
      </c>
    </row>
    <row r="24" spans="1:5" x14ac:dyDescent="0.2">
      <c r="A24" s="21" t="s">
        <v>32</v>
      </c>
      <c r="B24" s="38"/>
      <c r="C24" s="47"/>
      <c r="D24" s="38"/>
      <c r="E24" s="47"/>
    </row>
    <row r="25" spans="1:5" x14ac:dyDescent="0.2">
      <c r="A25" s="22" t="s">
        <v>4</v>
      </c>
      <c r="B25" s="35">
        <v>10001</v>
      </c>
      <c r="C25" s="45">
        <v>237</v>
      </c>
      <c r="D25" s="35">
        <v>299</v>
      </c>
      <c r="E25" s="45">
        <v>4</v>
      </c>
    </row>
    <row r="26" spans="1:5" x14ac:dyDescent="0.2">
      <c r="A26" s="22" t="s">
        <v>5</v>
      </c>
      <c r="B26" s="35">
        <v>38910</v>
      </c>
      <c r="C26" s="45">
        <v>1881</v>
      </c>
      <c r="D26" s="35">
        <v>2970</v>
      </c>
      <c r="E26" s="45">
        <v>51</v>
      </c>
    </row>
    <row r="27" spans="1:5" x14ac:dyDescent="0.2">
      <c r="A27" s="22" t="s">
        <v>6</v>
      </c>
      <c r="B27" s="35">
        <v>9979</v>
      </c>
      <c r="C27" s="45">
        <v>569</v>
      </c>
      <c r="D27" s="35">
        <v>3838</v>
      </c>
      <c r="E27" s="45">
        <v>64</v>
      </c>
    </row>
    <row r="28" spans="1:5" x14ac:dyDescent="0.2">
      <c r="A28" s="23" t="s">
        <v>18</v>
      </c>
      <c r="B28" s="36">
        <f>B25+B26+B27</f>
        <v>58890</v>
      </c>
      <c r="C28" s="48">
        <f>C25+C26+C27</f>
        <v>2687</v>
      </c>
      <c r="D28" s="36">
        <f>D25+D26+D27</f>
        <v>7107</v>
      </c>
      <c r="E28" s="48">
        <f>E25+E26+E27</f>
        <v>119</v>
      </c>
    </row>
    <row r="29" spans="1:5" x14ac:dyDescent="0.2">
      <c r="A29" s="24" t="s">
        <v>33</v>
      </c>
      <c r="B29" s="35"/>
      <c r="C29" s="45"/>
      <c r="D29" s="35"/>
      <c r="E29" s="45"/>
    </row>
    <row r="30" spans="1:5" x14ac:dyDescent="0.2">
      <c r="A30" s="22" t="s">
        <v>4</v>
      </c>
      <c r="B30" s="35">
        <v>8099</v>
      </c>
      <c r="C30" s="45">
        <v>197</v>
      </c>
      <c r="D30" s="35">
        <v>299</v>
      </c>
      <c r="E30" s="45">
        <v>4</v>
      </c>
    </row>
    <row r="31" spans="1:5" x14ac:dyDescent="0.2">
      <c r="A31" s="22" t="s">
        <v>5</v>
      </c>
      <c r="B31" s="35">
        <v>34152</v>
      </c>
      <c r="C31" s="45">
        <v>1685</v>
      </c>
      <c r="D31" s="35">
        <v>3342</v>
      </c>
      <c r="E31" s="45">
        <v>52</v>
      </c>
    </row>
    <row r="32" spans="1:5" x14ac:dyDescent="0.2">
      <c r="A32" s="22" t="s">
        <v>6</v>
      </c>
      <c r="B32" s="35">
        <v>10481</v>
      </c>
      <c r="C32" s="45">
        <v>580</v>
      </c>
      <c r="D32" s="35">
        <v>4136</v>
      </c>
      <c r="E32" s="45">
        <v>67</v>
      </c>
    </row>
    <row r="33" spans="1:5" x14ac:dyDescent="0.2">
      <c r="A33" s="22" t="s">
        <v>18</v>
      </c>
      <c r="B33" s="35">
        <f>B30+B31+B32</f>
        <v>52732</v>
      </c>
      <c r="C33" s="45">
        <f>C30+C31+C32</f>
        <v>2462</v>
      </c>
      <c r="D33" s="35">
        <f>D30+D31+D32</f>
        <v>7777</v>
      </c>
      <c r="E33" s="45">
        <f>E30+E31+E32</f>
        <v>123</v>
      </c>
    </row>
    <row r="34" spans="1:5" x14ac:dyDescent="0.2">
      <c r="A34" s="21" t="s">
        <v>34</v>
      </c>
      <c r="B34" s="38"/>
      <c r="C34" s="47"/>
      <c r="D34" s="38"/>
      <c r="E34" s="47"/>
    </row>
    <row r="35" spans="1:5" x14ac:dyDescent="0.2">
      <c r="A35" s="22" t="s">
        <v>4</v>
      </c>
      <c r="B35" s="35">
        <v>9924</v>
      </c>
      <c r="C35" s="45">
        <v>238</v>
      </c>
      <c r="D35" s="35">
        <v>324</v>
      </c>
      <c r="E35" s="46">
        <v>3</v>
      </c>
    </row>
    <row r="36" spans="1:5" x14ac:dyDescent="0.2">
      <c r="A36" s="22" t="s">
        <v>5</v>
      </c>
      <c r="B36" s="35">
        <v>37797</v>
      </c>
      <c r="C36" s="45">
        <v>1813</v>
      </c>
      <c r="D36" s="35">
        <v>4508</v>
      </c>
      <c r="E36" s="46">
        <v>71</v>
      </c>
    </row>
    <row r="37" spans="1:5" x14ac:dyDescent="0.2">
      <c r="A37" s="22" t="s">
        <v>6</v>
      </c>
      <c r="B37" s="35">
        <v>11140</v>
      </c>
      <c r="C37" s="45">
        <v>626</v>
      </c>
      <c r="D37" s="35">
        <v>3512</v>
      </c>
      <c r="E37" s="46">
        <v>59</v>
      </c>
    </row>
    <row r="38" spans="1:5" x14ac:dyDescent="0.2">
      <c r="A38" s="23" t="s">
        <v>18</v>
      </c>
      <c r="B38" s="36">
        <f>B35+B36+B37</f>
        <v>58861</v>
      </c>
      <c r="C38" s="48">
        <f>C35+C36+C37</f>
        <v>2677</v>
      </c>
      <c r="D38" s="36">
        <f>D35+D36+D37</f>
        <v>8344</v>
      </c>
      <c r="E38" s="48">
        <f>E35+E36+E37</f>
        <v>133</v>
      </c>
    </row>
    <row r="39" spans="1:5" x14ac:dyDescent="0.2">
      <c r="A39" s="24" t="s">
        <v>35</v>
      </c>
      <c r="B39" s="35"/>
      <c r="C39" s="45"/>
      <c r="D39" s="35"/>
      <c r="E39" s="45"/>
    </row>
    <row r="40" spans="1:5" x14ac:dyDescent="0.2">
      <c r="A40" s="22" t="s">
        <v>4</v>
      </c>
      <c r="B40" s="35">
        <v>11524</v>
      </c>
      <c r="C40" s="45">
        <v>253</v>
      </c>
      <c r="D40" s="35">
        <v>162</v>
      </c>
      <c r="E40" s="46">
        <v>2</v>
      </c>
    </row>
    <row r="41" spans="1:5" x14ac:dyDescent="0.2">
      <c r="A41" s="22" t="s">
        <v>5</v>
      </c>
      <c r="B41" s="35">
        <v>41722</v>
      </c>
      <c r="C41" s="45">
        <v>2031</v>
      </c>
      <c r="D41" s="35">
        <v>4307</v>
      </c>
      <c r="E41" s="46">
        <v>69</v>
      </c>
    </row>
    <row r="42" spans="1:5" x14ac:dyDescent="0.2">
      <c r="A42" s="22" t="s">
        <v>6</v>
      </c>
      <c r="B42" s="35">
        <v>12761</v>
      </c>
      <c r="C42" s="45">
        <v>689</v>
      </c>
      <c r="D42" s="35">
        <v>3263</v>
      </c>
      <c r="E42" s="46">
        <v>56</v>
      </c>
    </row>
    <row r="43" spans="1:5" x14ac:dyDescent="0.2">
      <c r="A43" s="22" t="s">
        <v>18</v>
      </c>
      <c r="B43" s="35">
        <f>B40+B41+B42</f>
        <v>66007</v>
      </c>
      <c r="C43" s="45">
        <f>C40+C41+C42</f>
        <v>2973</v>
      </c>
      <c r="D43" s="35">
        <f>D40+D41+D42</f>
        <v>7732</v>
      </c>
      <c r="E43" s="45">
        <f>E40+E41+E42</f>
        <v>127</v>
      </c>
    </row>
    <row r="44" spans="1:5" x14ac:dyDescent="0.2">
      <c r="A44" s="21" t="s">
        <v>36</v>
      </c>
      <c r="B44" s="38"/>
      <c r="C44" s="47"/>
      <c r="D44" s="38"/>
      <c r="E44" s="47"/>
    </row>
    <row r="45" spans="1:5" x14ac:dyDescent="0.2">
      <c r="A45" s="22" t="s">
        <v>4</v>
      </c>
      <c r="B45" s="35">
        <v>11392</v>
      </c>
      <c r="C45" s="45">
        <v>252</v>
      </c>
      <c r="D45" s="35">
        <v>125</v>
      </c>
      <c r="E45" s="46">
        <v>2</v>
      </c>
    </row>
    <row r="46" spans="1:5" x14ac:dyDescent="0.2">
      <c r="A46" s="22" t="s">
        <v>5</v>
      </c>
      <c r="B46" s="35">
        <v>47074</v>
      </c>
      <c r="C46" s="45">
        <v>2134</v>
      </c>
      <c r="D46" s="35">
        <v>4965</v>
      </c>
      <c r="E46" s="46">
        <v>82</v>
      </c>
    </row>
    <row r="47" spans="1:5" x14ac:dyDescent="0.2">
      <c r="A47" s="22" t="s">
        <v>6</v>
      </c>
      <c r="B47" s="35">
        <v>13314</v>
      </c>
      <c r="C47" s="45">
        <v>691</v>
      </c>
      <c r="D47" s="35">
        <v>2935</v>
      </c>
      <c r="E47" s="46">
        <v>49</v>
      </c>
    </row>
    <row r="48" spans="1:5" x14ac:dyDescent="0.2">
      <c r="A48" s="22" t="s">
        <v>22</v>
      </c>
      <c r="B48" s="35"/>
      <c r="C48" s="45"/>
      <c r="D48" s="35"/>
      <c r="E48" s="45"/>
    </row>
    <row r="49" spans="1:5" x14ac:dyDescent="0.2">
      <c r="A49" s="23" t="s">
        <v>18</v>
      </c>
      <c r="B49" s="36">
        <f>B45+B46+B47</f>
        <v>71780</v>
      </c>
      <c r="C49" s="48">
        <f>C45+C46+C47</f>
        <v>3077</v>
      </c>
      <c r="D49" s="36">
        <f>D45+D46+D47+D48</f>
        <v>8025</v>
      </c>
      <c r="E49" s="48">
        <f>E45+E46+E47+E48</f>
        <v>133</v>
      </c>
    </row>
    <row r="50" spans="1:5" x14ac:dyDescent="0.2">
      <c r="A50" s="24" t="s">
        <v>37</v>
      </c>
      <c r="B50" s="35"/>
      <c r="C50" s="45"/>
      <c r="D50" s="35"/>
      <c r="E50" s="45"/>
    </row>
    <row r="51" spans="1:5" x14ac:dyDescent="0.2">
      <c r="A51" s="22" t="s">
        <v>4</v>
      </c>
      <c r="B51" s="35">
        <v>11567</v>
      </c>
      <c r="C51" s="45">
        <v>269</v>
      </c>
      <c r="D51" s="35">
        <v>62</v>
      </c>
      <c r="E51" s="46">
        <v>1</v>
      </c>
    </row>
    <row r="52" spans="1:5" x14ac:dyDescent="0.2">
      <c r="A52" s="22" t="s">
        <v>5</v>
      </c>
      <c r="B52" s="35">
        <v>47160</v>
      </c>
      <c r="C52" s="45">
        <v>2192</v>
      </c>
      <c r="D52" s="35">
        <v>5141</v>
      </c>
      <c r="E52" s="46">
        <v>85</v>
      </c>
    </row>
    <row r="53" spans="1:5" x14ac:dyDescent="0.2">
      <c r="A53" s="22" t="s">
        <v>6</v>
      </c>
      <c r="B53" s="35">
        <v>13699</v>
      </c>
      <c r="C53" s="45">
        <v>697</v>
      </c>
      <c r="D53" s="35">
        <v>2943</v>
      </c>
      <c r="E53" s="46">
        <v>49</v>
      </c>
    </row>
    <row r="54" spans="1:5" x14ac:dyDescent="0.2">
      <c r="A54" s="22" t="s">
        <v>18</v>
      </c>
      <c r="B54" s="35">
        <f>B51+B52+B53</f>
        <v>72426</v>
      </c>
      <c r="C54" s="45">
        <f>C51+C52+C53</f>
        <v>3158</v>
      </c>
      <c r="D54" s="35">
        <f>D51+D52+D53</f>
        <v>8146</v>
      </c>
      <c r="E54" s="45">
        <f>E51+E52+E53</f>
        <v>135</v>
      </c>
    </row>
    <row r="55" spans="1:5" x14ac:dyDescent="0.2">
      <c r="A55" s="21" t="s">
        <v>38</v>
      </c>
      <c r="B55" s="38"/>
      <c r="C55" s="47"/>
      <c r="D55" s="38"/>
      <c r="E55" s="47"/>
    </row>
    <row r="56" spans="1:5" x14ac:dyDescent="0.2">
      <c r="A56" s="22" t="s">
        <v>4</v>
      </c>
      <c r="B56" s="35">
        <v>10934</v>
      </c>
      <c r="C56" s="45">
        <v>262</v>
      </c>
      <c r="D56" s="35">
        <v>62</v>
      </c>
      <c r="E56" s="46">
        <v>1</v>
      </c>
    </row>
    <row r="57" spans="1:5" x14ac:dyDescent="0.2">
      <c r="A57" s="22" t="s">
        <v>5</v>
      </c>
      <c r="B57" s="35">
        <v>46457</v>
      </c>
      <c r="C57" s="45">
        <v>2190</v>
      </c>
      <c r="D57" s="35">
        <v>5227</v>
      </c>
      <c r="E57" s="46">
        <v>83</v>
      </c>
    </row>
    <row r="58" spans="1:5" x14ac:dyDescent="0.2">
      <c r="A58" s="22" t="s">
        <v>6</v>
      </c>
      <c r="B58" s="35">
        <v>12239</v>
      </c>
      <c r="C58" s="45">
        <v>670</v>
      </c>
      <c r="D58" s="35">
        <v>3174</v>
      </c>
      <c r="E58" s="46">
        <v>52</v>
      </c>
    </row>
    <row r="59" spans="1:5" x14ac:dyDescent="0.2">
      <c r="A59" s="22" t="s">
        <v>22</v>
      </c>
      <c r="B59" s="35"/>
      <c r="C59" s="45"/>
      <c r="D59" s="35">
        <v>67</v>
      </c>
      <c r="E59" s="46">
        <v>1</v>
      </c>
    </row>
    <row r="60" spans="1:5" x14ac:dyDescent="0.2">
      <c r="A60" s="23" t="s">
        <v>18</v>
      </c>
      <c r="B60" s="36">
        <f>B56+B57+B58</f>
        <v>69630</v>
      </c>
      <c r="C60" s="48">
        <f>C56+C57+C58</f>
        <v>3122</v>
      </c>
      <c r="D60" s="36">
        <f>D56+D57+D58+D59</f>
        <v>8530</v>
      </c>
      <c r="E60" s="48">
        <f>E56+E57+E58+E59</f>
        <v>137</v>
      </c>
    </row>
    <row r="61" spans="1:5" x14ac:dyDescent="0.2">
      <c r="A61" s="24" t="s">
        <v>39</v>
      </c>
      <c r="B61" s="35"/>
      <c r="C61" s="45"/>
      <c r="D61" s="35"/>
      <c r="E61" s="45"/>
    </row>
    <row r="62" spans="1:5" x14ac:dyDescent="0.2">
      <c r="A62" s="22" t="s">
        <v>4</v>
      </c>
      <c r="B62" s="35">
        <v>11386</v>
      </c>
      <c r="C62" s="45">
        <v>263</v>
      </c>
      <c r="D62" s="35">
        <v>237</v>
      </c>
      <c r="E62" s="46">
        <v>3</v>
      </c>
    </row>
    <row r="63" spans="1:5" x14ac:dyDescent="0.2">
      <c r="A63" s="22" t="s">
        <v>5</v>
      </c>
      <c r="B63" s="35">
        <v>47929</v>
      </c>
      <c r="C63" s="45">
        <v>2195</v>
      </c>
      <c r="D63" s="35">
        <v>5324</v>
      </c>
      <c r="E63" s="46">
        <v>84</v>
      </c>
    </row>
    <row r="64" spans="1:5" x14ac:dyDescent="0.2">
      <c r="A64" s="22" t="s">
        <v>6</v>
      </c>
      <c r="B64" s="35">
        <v>12245</v>
      </c>
      <c r="C64" s="45">
        <v>680</v>
      </c>
      <c r="D64" s="35">
        <v>4073</v>
      </c>
      <c r="E64" s="46">
        <v>56</v>
      </c>
    </row>
    <row r="65" spans="1:5" x14ac:dyDescent="0.2">
      <c r="A65" s="22" t="s">
        <v>22</v>
      </c>
      <c r="B65" s="35"/>
      <c r="C65" s="45"/>
      <c r="D65" s="35">
        <v>33</v>
      </c>
      <c r="E65" s="46">
        <v>1</v>
      </c>
    </row>
    <row r="66" spans="1:5" x14ac:dyDescent="0.2">
      <c r="A66" s="23" t="s">
        <v>18</v>
      </c>
      <c r="B66" s="36">
        <f>B62+B63+B64</f>
        <v>71560</v>
      </c>
      <c r="C66" s="48">
        <f>C62+C63+C64</f>
        <v>3138</v>
      </c>
      <c r="D66" s="36">
        <f>D62+D63+D64+D65</f>
        <v>9667</v>
      </c>
      <c r="E66" s="48">
        <f>E62+E63+E64+E65</f>
        <v>144</v>
      </c>
    </row>
    <row r="67" spans="1:5" x14ac:dyDescent="0.2">
      <c r="A67" s="24"/>
      <c r="B67" s="35"/>
      <c r="C67" s="45"/>
      <c r="D67" s="35"/>
      <c r="E67" s="45"/>
    </row>
    <row r="68" spans="1:5" x14ac:dyDescent="0.2">
      <c r="A68" s="25" t="s">
        <v>21</v>
      </c>
      <c r="B68" s="29">
        <f>B8+B13+B18+B23+B28+B33+B38+B43+B49+B54+B60+B66</f>
        <v>764110</v>
      </c>
      <c r="C68" s="41">
        <f>C8+C13+C18+C23+C28+C33+C38+C43+C49+C54+C60+C66</f>
        <v>34274</v>
      </c>
      <c r="D68" s="29">
        <f>D8+D13+D18+D23+D28+D33+D38+D43+D49+D54+D60+D66</f>
        <v>94901</v>
      </c>
      <c r="E68" s="41">
        <f>E8+E13+E18+E23+E28+E33+E38+E43+E49+E54+E60+E66</f>
        <v>1537</v>
      </c>
    </row>
    <row r="70" spans="1:5" x14ac:dyDescent="0.2">
      <c r="A70" s="14" t="s">
        <v>21</v>
      </c>
      <c r="B70" s="15">
        <f>B68+D68</f>
        <v>859011</v>
      </c>
      <c r="C70" s="17">
        <f>C68+E68</f>
        <v>35811</v>
      </c>
    </row>
  </sheetData>
  <phoneticPr fontId="0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/>
  </sheetViews>
  <sheetFormatPr defaultRowHeight="12.75" x14ac:dyDescent="0.2"/>
  <cols>
    <col min="1" max="1" width="12.85546875" style="2" customWidth="1"/>
    <col min="2" max="2" width="14.28515625" style="4" customWidth="1"/>
    <col min="3" max="3" width="10.42578125" style="5" customWidth="1"/>
    <col min="4" max="4" width="16.85546875" style="4" customWidth="1"/>
    <col min="5" max="5" width="9.85546875" style="5" customWidth="1"/>
  </cols>
  <sheetData>
    <row r="1" spans="1:6" ht="20.25" x14ac:dyDescent="0.3">
      <c r="A1" s="1" t="s">
        <v>0</v>
      </c>
      <c r="F1" s="3" t="s">
        <v>23</v>
      </c>
    </row>
    <row r="3" spans="1:6" s="3" customFormat="1" x14ac:dyDescent="0.2">
      <c r="A3" s="30"/>
      <c r="B3" s="34" t="s">
        <v>1</v>
      </c>
      <c r="C3" s="27" t="s">
        <v>19</v>
      </c>
      <c r="D3" s="34" t="s">
        <v>2</v>
      </c>
      <c r="E3" s="31" t="s">
        <v>19</v>
      </c>
    </row>
    <row r="4" spans="1:6" x14ac:dyDescent="0.2">
      <c r="A4" s="30" t="s">
        <v>3</v>
      </c>
      <c r="B4" s="38"/>
      <c r="C4" s="19"/>
      <c r="D4" s="38"/>
      <c r="E4" s="39"/>
    </row>
    <row r="5" spans="1:6" x14ac:dyDescent="0.2">
      <c r="A5" s="32" t="s">
        <v>4</v>
      </c>
      <c r="B5" s="35">
        <v>11182</v>
      </c>
      <c r="C5" s="8">
        <v>243</v>
      </c>
      <c r="D5" s="35">
        <v>375</v>
      </c>
      <c r="E5" s="10">
        <v>3</v>
      </c>
    </row>
    <row r="6" spans="1:6" x14ac:dyDescent="0.2">
      <c r="A6" s="32" t="s">
        <v>5</v>
      </c>
      <c r="B6" s="35">
        <v>30290</v>
      </c>
      <c r="C6" s="8">
        <v>1601</v>
      </c>
      <c r="D6" s="35">
        <v>2770</v>
      </c>
      <c r="E6" s="10">
        <v>47</v>
      </c>
    </row>
    <row r="7" spans="1:6" x14ac:dyDescent="0.2">
      <c r="A7" s="32" t="s">
        <v>6</v>
      </c>
      <c r="B7" s="35">
        <v>7849</v>
      </c>
      <c r="C7" s="8">
        <v>478</v>
      </c>
      <c r="D7" s="35">
        <v>4421</v>
      </c>
      <c r="E7" s="10">
        <v>70</v>
      </c>
    </row>
    <row r="8" spans="1:6" x14ac:dyDescent="0.2">
      <c r="A8" s="32" t="s">
        <v>22</v>
      </c>
      <c r="B8" s="35"/>
      <c r="C8" s="8"/>
      <c r="D8" s="35">
        <v>462</v>
      </c>
      <c r="E8" s="10">
        <v>9</v>
      </c>
    </row>
    <row r="9" spans="1:6" x14ac:dyDescent="0.2">
      <c r="A9" s="37" t="s">
        <v>18</v>
      </c>
      <c r="B9" s="36">
        <f>B5+B6+B7</f>
        <v>49321</v>
      </c>
      <c r="C9" s="12">
        <f>C5+C6+C7</f>
        <v>2322</v>
      </c>
      <c r="D9" s="36">
        <f>D5+D6+D7+D8</f>
        <v>8028</v>
      </c>
      <c r="E9" s="13">
        <f>E5+E6+E7+E8</f>
        <v>129</v>
      </c>
    </row>
    <row r="10" spans="1:6" x14ac:dyDescent="0.2">
      <c r="A10" s="33" t="s">
        <v>7</v>
      </c>
      <c r="B10" s="35"/>
      <c r="C10" s="8"/>
      <c r="D10" s="35"/>
      <c r="E10" s="10"/>
    </row>
    <row r="11" spans="1:6" x14ac:dyDescent="0.2">
      <c r="A11" s="32" t="s">
        <v>4</v>
      </c>
      <c r="B11" s="35">
        <v>10154</v>
      </c>
      <c r="C11" s="8">
        <v>240</v>
      </c>
      <c r="D11" s="35">
        <v>642</v>
      </c>
      <c r="E11" s="10">
        <v>5</v>
      </c>
    </row>
    <row r="12" spans="1:6" x14ac:dyDescent="0.2">
      <c r="A12" s="32" t="s">
        <v>5</v>
      </c>
      <c r="B12" s="35">
        <v>31073</v>
      </c>
      <c r="C12" s="8">
        <v>1599</v>
      </c>
      <c r="D12" s="35">
        <v>2738</v>
      </c>
      <c r="E12" s="10">
        <v>45</v>
      </c>
    </row>
    <row r="13" spans="1:6" x14ac:dyDescent="0.2">
      <c r="A13" s="32" t="s">
        <v>6</v>
      </c>
      <c r="B13" s="35">
        <v>8418</v>
      </c>
      <c r="C13" s="8">
        <v>505</v>
      </c>
      <c r="D13" s="35">
        <v>4509</v>
      </c>
      <c r="E13" s="10">
        <v>79</v>
      </c>
    </row>
    <row r="14" spans="1:6" x14ac:dyDescent="0.2">
      <c r="A14" s="32" t="s">
        <v>42</v>
      </c>
      <c r="B14" s="35"/>
      <c r="C14" s="8"/>
      <c r="D14" s="35">
        <v>40</v>
      </c>
      <c r="E14" s="10">
        <v>1</v>
      </c>
    </row>
    <row r="15" spans="1:6" x14ac:dyDescent="0.2">
      <c r="A15" s="32" t="s">
        <v>22</v>
      </c>
      <c r="B15" s="35"/>
      <c r="C15" s="8"/>
      <c r="D15" s="35">
        <v>120</v>
      </c>
      <c r="E15" s="10">
        <v>5</v>
      </c>
    </row>
    <row r="16" spans="1:6" x14ac:dyDescent="0.2">
      <c r="A16" s="32" t="s">
        <v>18</v>
      </c>
      <c r="B16" s="35">
        <f>B11+B12+B13</f>
        <v>49645</v>
      </c>
      <c r="C16" s="8">
        <f>C11+C12+C13</f>
        <v>2344</v>
      </c>
      <c r="D16" s="35">
        <f>D11+D12+D13+D14+D15</f>
        <v>8049</v>
      </c>
      <c r="E16" s="10">
        <f>E11+E12+E13+E14+E15</f>
        <v>135</v>
      </c>
    </row>
    <row r="17" spans="1:5" x14ac:dyDescent="0.2">
      <c r="A17" s="30" t="s">
        <v>8</v>
      </c>
      <c r="B17" s="38"/>
      <c r="C17" s="19"/>
      <c r="D17" s="38"/>
      <c r="E17" s="39"/>
    </row>
    <row r="18" spans="1:5" x14ac:dyDescent="0.2">
      <c r="A18" s="32" t="s">
        <v>4</v>
      </c>
      <c r="B18" s="35">
        <v>10900</v>
      </c>
      <c r="C18" s="8">
        <v>246</v>
      </c>
      <c r="D18" s="35">
        <v>475</v>
      </c>
      <c r="E18" s="10">
        <v>4</v>
      </c>
    </row>
    <row r="19" spans="1:5" x14ac:dyDescent="0.2">
      <c r="A19" s="32" t="s">
        <v>5</v>
      </c>
      <c r="B19" s="35">
        <v>31684</v>
      </c>
      <c r="C19" s="8">
        <v>1619</v>
      </c>
      <c r="D19" s="35">
        <v>3026</v>
      </c>
      <c r="E19" s="10">
        <v>50</v>
      </c>
    </row>
    <row r="20" spans="1:5" x14ac:dyDescent="0.2">
      <c r="A20" s="32" t="s">
        <v>6</v>
      </c>
      <c r="B20" s="35">
        <v>8805</v>
      </c>
      <c r="C20" s="8">
        <v>514</v>
      </c>
      <c r="D20" s="35">
        <v>4577</v>
      </c>
      <c r="E20" s="10">
        <v>74</v>
      </c>
    </row>
    <row r="21" spans="1:5" x14ac:dyDescent="0.2">
      <c r="A21" s="32" t="s">
        <v>22</v>
      </c>
      <c r="B21" s="35"/>
      <c r="C21" s="8"/>
      <c r="D21" s="35">
        <v>196</v>
      </c>
      <c r="E21" s="10">
        <v>3</v>
      </c>
    </row>
    <row r="22" spans="1:5" x14ac:dyDescent="0.2">
      <c r="A22" s="37" t="s">
        <v>18</v>
      </c>
      <c r="B22" s="36">
        <f>B18+B19+B20</f>
        <v>51389</v>
      </c>
      <c r="C22" s="12">
        <f>C18+C19+C20</f>
        <v>2379</v>
      </c>
      <c r="D22" s="36">
        <f>D18+D19+D20+D21</f>
        <v>8274</v>
      </c>
      <c r="E22" s="13">
        <f>E18+E19+E20+E21</f>
        <v>131</v>
      </c>
    </row>
    <row r="23" spans="1:5" x14ac:dyDescent="0.2">
      <c r="A23" s="6" t="s">
        <v>9</v>
      </c>
      <c r="B23" s="35"/>
      <c r="C23" s="8"/>
      <c r="D23" s="35"/>
      <c r="E23" s="10"/>
    </row>
    <row r="24" spans="1:5" x14ac:dyDescent="0.2">
      <c r="A24" s="32" t="s">
        <v>4</v>
      </c>
      <c r="B24" s="35">
        <v>10355</v>
      </c>
      <c r="C24" s="8">
        <v>254</v>
      </c>
      <c r="D24" s="35">
        <v>742</v>
      </c>
      <c r="E24" s="10">
        <v>6</v>
      </c>
    </row>
    <row r="25" spans="1:5" x14ac:dyDescent="0.2">
      <c r="A25" s="32" t="s">
        <v>5</v>
      </c>
      <c r="B25" s="35">
        <v>33475</v>
      </c>
      <c r="C25" s="8">
        <v>1712</v>
      </c>
      <c r="D25" s="35">
        <v>3234</v>
      </c>
      <c r="E25" s="10">
        <v>53</v>
      </c>
    </row>
    <row r="26" spans="1:5" x14ac:dyDescent="0.2">
      <c r="A26" s="32" t="s">
        <v>6</v>
      </c>
      <c r="B26" s="35">
        <v>9006</v>
      </c>
      <c r="C26" s="8">
        <v>530</v>
      </c>
      <c r="D26" s="35">
        <v>4845</v>
      </c>
      <c r="E26" s="10">
        <v>80</v>
      </c>
    </row>
    <row r="27" spans="1:5" x14ac:dyDescent="0.2">
      <c r="A27" s="32" t="s">
        <v>22</v>
      </c>
      <c r="B27" s="35"/>
      <c r="C27" s="8"/>
      <c r="D27" s="35">
        <v>104</v>
      </c>
      <c r="E27" s="10">
        <v>3</v>
      </c>
    </row>
    <row r="28" spans="1:5" x14ac:dyDescent="0.2">
      <c r="A28" s="32" t="s">
        <v>18</v>
      </c>
      <c r="B28" s="35">
        <f>B24+B25+B26</f>
        <v>52836</v>
      </c>
      <c r="C28" s="8">
        <f>C24+C25+C26</f>
        <v>2496</v>
      </c>
      <c r="D28" s="35">
        <f>D24+D25+D26+D27</f>
        <v>8925</v>
      </c>
      <c r="E28" s="10">
        <f>E24+E25+E26+E27</f>
        <v>142</v>
      </c>
    </row>
    <row r="29" spans="1:5" x14ac:dyDescent="0.2">
      <c r="A29" s="30" t="s">
        <v>10</v>
      </c>
      <c r="B29" s="38"/>
      <c r="C29" s="19"/>
      <c r="D29" s="38"/>
      <c r="E29" s="39"/>
    </row>
    <row r="30" spans="1:5" x14ac:dyDescent="0.2">
      <c r="A30" s="32" t="s">
        <v>4</v>
      </c>
      <c r="B30" s="35">
        <v>10508</v>
      </c>
      <c r="C30" s="8">
        <v>245</v>
      </c>
      <c r="D30" s="35">
        <v>771</v>
      </c>
      <c r="E30" s="10">
        <v>7</v>
      </c>
    </row>
    <row r="31" spans="1:5" x14ac:dyDescent="0.2">
      <c r="A31" s="32" t="s">
        <v>5</v>
      </c>
      <c r="B31" s="35">
        <v>33098</v>
      </c>
      <c r="C31" s="8">
        <v>1709</v>
      </c>
      <c r="D31" s="35">
        <v>3486</v>
      </c>
      <c r="E31" s="10">
        <v>57</v>
      </c>
    </row>
    <row r="32" spans="1:5" x14ac:dyDescent="0.2">
      <c r="A32" s="32" t="s">
        <v>6</v>
      </c>
      <c r="B32" s="35">
        <v>8729</v>
      </c>
      <c r="C32" s="8">
        <v>523</v>
      </c>
      <c r="D32" s="35">
        <v>4155</v>
      </c>
      <c r="E32" s="10">
        <v>69</v>
      </c>
    </row>
    <row r="33" spans="1:5" x14ac:dyDescent="0.2">
      <c r="A33" s="37" t="s">
        <v>18</v>
      </c>
      <c r="B33" s="36">
        <f>B30+B31+B32</f>
        <v>52335</v>
      </c>
      <c r="C33" s="12">
        <f>C30+C31+C32</f>
        <v>2477</v>
      </c>
      <c r="D33" s="36">
        <f>D30+D31+D32</f>
        <v>8412</v>
      </c>
      <c r="E33" s="13">
        <f>E30+E31+E32</f>
        <v>133</v>
      </c>
    </row>
    <row r="34" spans="1:5" x14ac:dyDescent="0.2">
      <c r="A34" s="6" t="s">
        <v>11</v>
      </c>
      <c r="B34" s="35"/>
      <c r="C34" s="8"/>
      <c r="D34" s="35"/>
      <c r="E34" s="10"/>
    </row>
    <row r="35" spans="1:5" x14ac:dyDescent="0.2">
      <c r="A35" s="32" t="s">
        <v>4</v>
      </c>
      <c r="B35" s="35">
        <v>11791</v>
      </c>
      <c r="C35" s="8">
        <v>265</v>
      </c>
      <c r="D35" s="35">
        <v>771</v>
      </c>
      <c r="E35" s="10">
        <v>7</v>
      </c>
    </row>
    <row r="36" spans="1:5" x14ac:dyDescent="0.2">
      <c r="A36" s="32" t="s">
        <v>5</v>
      </c>
      <c r="B36" s="35">
        <v>33815</v>
      </c>
      <c r="C36" s="8">
        <v>1723</v>
      </c>
      <c r="D36" s="35">
        <v>3463</v>
      </c>
      <c r="E36" s="10">
        <v>56</v>
      </c>
    </row>
    <row r="37" spans="1:5" x14ac:dyDescent="0.2">
      <c r="A37" s="32" t="s">
        <v>6</v>
      </c>
      <c r="B37" s="35">
        <v>9411</v>
      </c>
      <c r="C37" s="8">
        <v>546</v>
      </c>
      <c r="D37" s="35">
        <v>4188</v>
      </c>
      <c r="E37" s="10">
        <v>69</v>
      </c>
    </row>
    <row r="38" spans="1:5" x14ac:dyDescent="0.2">
      <c r="A38" s="37" t="s">
        <v>18</v>
      </c>
      <c r="B38" s="36">
        <f>B35+B36+B37</f>
        <v>55017</v>
      </c>
      <c r="C38" s="12">
        <f>C35+C36+C37</f>
        <v>2534</v>
      </c>
      <c r="D38" s="36">
        <f>D35+D36+D37</f>
        <v>8422</v>
      </c>
      <c r="E38" s="13">
        <f>E35+E36+E37</f>
        <v>132</v>
      </c>
    </row>
    <row r="39" spans="1:5" x14ac:dyDescent="0.2">
      <c r="A39" s="33" t="s">
        <v>12</v>
      </c>
      <c r="B39" s="35"/>
      <c r="C39" s="8"/>
      <c r="D39" s="35"/>
      <c r="E39" s="10"/>
    </row>
    <row r="40" spans="1:5" x14ac:dyDescent="0.2">
      <c r="A40" s="32" t="s">
        <v>4</v>
      </c>
      <c r="B40" s="35">
        <v>11223</v>
      </c>
      <c r="C40" s="8">
        <v>264</v>
      </c>
      <c r="D40" s="35">
        <v>733</v>
      </c>
      <c r="E40" s="10">
        <v>7</v>
      </c>
    </row>
    <row r="41" spans="1:5" x14ac:dyDescent="0.2">
      <c r="A41" s="32" t="s">
        <v>5</v>
      </c>
      <c r="B41" s="35">
        <v>38293</v>
      </c>
      <c r="C41" s="8">
        <v>1903</v>
      </c>
      <c r="D41" s="35">
        <v>3475</v>
      </c>
      <c r="E41" s="10">
        <v>58</v>
      </c>
    </row>
    <row r="42" spans="1:5" x14ac:dyDescent="0.2">
      <c r="A42" s="32" t="s">
        <v>6</v>
      </c>
      <c r="B42" s="35">
        <v>11045</v>
      </c>
      <c r="C42" s="8">
        <v>597</v>
      </c>
      <c r="D42" s="35">
        <v>3589</v>
      </c>
      <c r="E42" s="10">
        <v>62</v>
      </c>
    </row>
    <row r="43" spans="1:5" x14ac:dyDescent="0.2">
      <c r="A43" s="37" t="s">
        <v>18</v>
      </c>
      <c r="B43" s="36">
        <f>B40+B41+B42</f>
        <v>60561</v>
      </c>
      <c r="C43" s="12">
        <f>C40+C41+C42</f>
        <v>2764</v>
      </c>
      <c r="D43" s="36">
        <f>D40+D41+D42</f>
        <v>7797</v>
      </c>
      <c r="E43" s="13">
        <f>E40+E41+E42</f>
        <v>127</v>
      </c>
    </row>
    <row r="44" spans="1:5" x14ac:dyDescent="0.2">
      <c r="A44" s="6" t="s">
        <v>13</v>
      </c>
      <c r="B44" s="35"/>
      <c r="C44" s="8"/>
      <c r="D44" s="35"/>
      <c r="E44" s="10"/>
    </row>
    <row r="45" spans="1:5" x14ac:dyDescent="0.2">
      <c r="A45" s="32" t="s">
        <v>4</v>
      </c>
      <c r="B45" s="35">
        <v>10289</v>
      </c>
      <c r="C45" s="8">
        <v>254</v>
      </c>
      <c r="D45" s="35">
        <v>445</v>
      </c>
      <c r="E45" s="10">
        <v>7</v>
      </c>
    </row>
    <row r="46" spans="1:5" x14ac:dyDescent="0.2">
      <c r="A46" s="32" t="s">
        <v>5</v>
      </c>
      <c r="B46" s="35">
        <v>37361</v>
      </c>
      <c r="C46" s="8">
        <v>1896</v>
      </c>
      <c r="D46" s="35">
        <v>3284</v>
      </c>
      <c r="E46" s="10">
        <v>56</v>
      </c>
    </row>
    <row r="47" spans="1:5" x14ac:dyDescent="0.2">
      <c r="A47" s="32" t="s">
        <v>6</v>
      </c>
      <c r="B47" s="35">
        <v>10379</v>
      </c>
      <c r="C47" s="8">
        <v>598</v>
      </c>
      <c r="D47" s="35">
        <v>3607</v>
      </c>
      <c r="E47" s="10">
        <v>59</v>
      </c>
    </row>
    <row r="48" spans="1:5" x14ac:dyDescent="0.2">
      <c r="A48" s="32" t="s">
        <v>18</v>
      </c>
      <c r="B48" s="35">
        <f>B45+B46+B47</f>
        <v>58029</v>
      </c>
      <c r="C48" s="8">
        <f>C45+C46+C47</f>
        <v>2748</v>
      </c>
      <c r="D48" s="35">
        <f>D45+D46+D47</f>
        <v>7336</v>
      </c>
      <c r="E48" s="10">
        <f>E45+E46+E47</f>
        <v>122</v>
      </c>
    </row>
    <row r="49" spans="1:5" x14ac:dyDescent="0.2">
      <c r="A49" s="30" t="s">
        <v>14</v>
      </c>
      <c r="B49" s="38"/>
      <c r="C49" s="19"/>
      <c r="D49" s="38"/>
      <c r="E49" s="39"/>
    </row>
    <row r="50" spans="1:5" x14ac:dyDescent="0.2">
      <c r="A50" s="32" t="s">
        <v>4</v>
      </c>
      <c r="B50" s="35">
        <v>11472</v>
      </c>
      <c r="C50" s="8">
        <v>259</v>
      </c>
      <c r="D50" s="35">
        <v>528</v>
      </c>
      <c r="E50" s="10">
        <v>6</v>
      </c>
    </row>
    <row r="51" spans="1:5" x14ac:dyDescent="0.2">
      <c r="A51" s="32" t="s">
        <v>5</v>
      </c>
      <c r="B51" s="35">
        <v>39438</v>
      </c>
      <c r="C51" s="8">
        <v>1872</v>
      </c>
      <c r="D51" s="35">
        <v>2989</v>
      </c>
      <c r="E51" s="10">
        <v>49</v>
      </c>
    </row>
    <row r="52" spans="1:5" x14ac:dyDescent="0.2">
      <c r="A52" s="32" t="s">
        <v>6</v>
      </c>
      <c r="B52" s="35">
        <v>11847</v>
      </c>
      <c r="C52" s="8">
        <v>634</v>
      </c>
      <c r="D52" s="35">
        <v>3928</v>
      </c>
      <c r="E52" s="10">
        <v>66</v>
      </c>
    </row>
    <row r="53" spans="1:5" x14ac:dyDescent="0.2">
      <c r="A53" s="37" t="s">
        <v>18</v>
      </c>
      <c r="B53" s="36">
        <f>B50+B51+B52</f>
        <v>62757</v>
      </c>
      <c r="C53" s="12">
        <f>C50+C51+C52</f>
        <v>2765</v>
      </c>
      <c r="D53" s="36">
        <f>D50+D51+D52</f>
        <v>7445</v>
      </c>
      <c r="E53" s="13">
        <f>E50+E51+E52</f>
        <v>121</v>
      </c>
    </row>
    <row r="54" spans="1:5" x14ac:dyDescent="0.2">
      <c r="A54" s="6" t="s">
        <v>15</v>
      </c>
      <c r="B54" s="35"/>
      <c r="C54" s="8"/>
      <c r="D54" s="35"/>
      <c r="E54" s="10"/>
    </row>
    <row r="55" spans="1:5" x14ac:dyDescent="0.2">
      <c r="A55" s="32" t="s">
        <v>4</v>
      </c>
      <c r="B55" s="35">
        <v>11228</v>
      </c>
      <c r="C55" s="8">
        <v>249</v>
      </c>
      <c r="D55" s="35">
        <v>207</v>
      </c>
      <c r="E55" s="10">
        <v>4</v>
      </c>
    </row>
    <row r="56" spans="1:5" x14ac:dyDescent="0.2">
      <c r="A56" s="32" t="s">
        <v>5</v>
      </c>
      <c r="B56" s="35">
        <v>38972</v>
      </c>
      <c r="C56" s="8">
        <v>1862</v>
      </c>
      <c r="D56" s="35">
        <v>3259</v>
      </c>
      <c r="E56" s="10">
        <v>52</v>
      </c>
    </row>
    <row r="57" spans="1:5" x14ac:dyDescent="0.2">
      <c r="A57" s="32" t="s">
        <v>6</v>
      </c>
      <c r="B57" s="35">
        <v>10677</v>
      </c>
      <c r="C57" s="8">
        <v>592</v>
      </c>
      <c r="D57" s="35">
        <v>3529</v>
      </c>
      <c r="E57" s="10">
        <v>60</v>
      </c>
    </row>
    <row r="58" spans="1:5" x14ac:dyDescent="0.2">
      <c r="A58" s="32" t="s">
        <v>18</v>
      </c>
      <c r="B58" s="35">
        <f>B55+B56+B57</f>
        <v>60877</v>
      </c>
      <c r="C58" s="8">
        <f>C55+C56+C57</f>
        <v>2703</v>
      </c>
      <c r="D58" s="35">
        <f>D55+D56+D57</f>
        <v>6995</v>
      </c>
      <c r="E58" s="10">
        <f>E55+E56+E57</f>
        <v>116</v>
      </c>
    </row>
    <row r="59" spans="1:5" x14ac:dyDescent="0.2">
      <c r="A59" s="30" t="s">
        <v>16</v>
      </c>
      <c r="B59" s="38"/>
      <c r="C59" s="19"/>
      <c r="D59" s="38"/>
      <c r="E59" s="39"/>
    </row>
    <row r="60" spans="1:5" x14ac:dyDescent="0.2">
      <c r="A60" s="32" t="s">
        <v>4</v>
      </c>
      <c r="B60" s="35">
        <v>10001</v>
      </c>
      <c r="C60" s="8">
        <v>237</v>
      </c>
      <c r="D60" s="35">
        <v>299</v>
      </c>
      <c r="E60" s="10">
        <v>4</v>
      </c>
    </row>
    <row r="61" spans="1:5" x14ac:dyDescent="0.2">
      <c r="A61" s="32" t="s">
        <v>5</v>
      </c>
      <c r="B61" s="35">
        <v>38910</v>
      </c>
      <c r="C61" s="8">
        <v>1881</v>
      </c>
      <c r="D61" s="35">
        <v>2970</v>
      </c>
      <c r="E61" s="10">
        <v>51</v>
      </c>
    </row>
    <row r="62" spans="1:5" x14ac:dyDescent="0.2">
      <c r="A62" s="32" t="s">
        <v>6</v>
      </c>
      <c r="B62" s="35">
        <v>9979</v>
      </c>
      <c r="C62" s="8">
        <v>569</v>
      </c>
      <c r="D62" s="35">
        <v>3838</v>
      </c>
      <c r="E62" s="10">
        <v>64</v>
      </c>
    </row>
    <row r="63" spans="1:5" x14ac:dyDescent="0.2">
      <c r="A63" s="37" t="s">
        <v>18</v>
      </c>
      <c r="B63" s="36">
        <f>B60+B61+B62</f>
        <v>58890</v>
      </c>
      <c r="C63" s="12">
        <f>C60+C61+C62</f>
        <v>2687</v>
      </c>
      <c r="D63" s="36">
        <f>D60+D61+D62</f>
        <v>7107</v>
      </c>
      <c r="E63" s="13">
        <f>E60+E61+E62</f>
        <v>119</v>
      </c>
    </row>
    <row r="64" spans="1:5" x14ac:dyDescent="0.2">
      <c r="A64" s="6" t="s">
        <v>17</v>
      </c>
      <c r="B64" s="35"/>
      <c r="C64" s="8"/>
      <c r="D64" s="35"/>
      <c r="E64" s="10"/>
    </row>
    <row r="65" spans="1:5" x14ac:dyDescent="0.2">
      <c r="A65" s="32" t="s">
        <v>4</v>
      </c>
      <c r="B65" s="35">
        <v>8099</v>
      </c>
      <c r="C65" s="8">
        <v>197</v>
      </c>
      <c r="D65" s="35">
        <v>299</v>
      </c>
      <c r="E65" s="10">
        <v>4</v>
      </c>
    </row>
    <row r="66" spans="1:5" x14ac:dyDescent="0.2">
      <c r="A66" s="32" t="s">
        <v>5</v>
      </c>
      <c r="B66" s="35">
        <v>34152</v>
      </c>
      <c r="C66" s="8">
        <v>1685</v>
      </c>
      <c r="D66" s="35">
        <v>3342</v>
      </c>
      <c r="E66" s="10">
        <v>52</v>
      </c>
    </row>
    <row r="67" spans="1:5" x14ac:dyDescent="0.2">
      <c r="A67" s="32" t="s">
        <v>6</v>
      </c>
      <c r="B67" s="35">
        <v>10481</v>
      </c>
      <c r="C67" s="8">
        <v>580</v>
      </c>
      <c r="D67" s="35">
        <v>4136</v>
      </c>
      <c r="E67" s="10">
        <v>67</v>
      </c>
    </row>
    <row r="68" spans="1:5" x14ac:dyDescent="0.2">
      <c r="A68" s="37" t="s">
        <v>18</v>
      </c>
      <c r="B68" s="36">
        <f>B65+B66+B67</f>
        <v>52732</v>
      </c>
      <c r="C68" s="12">
        <f>C65+C66+C67</f>
        <v>2462</v>
      </c>
      <c r="D68" s="36">
        <f>D65+D66+D67</f>
        <v>7777</v>
      </c>
      <c r="E68" s="13">
        <f>E65+E66+E67</f>
        <v>123</v>
      </c>
    </row>
    <row r="69" spans="1:5" x14ac:dyDescent="0.2">
      <c r="A69" s="40"/>
      <c r="B69" s="7"/>
      <c r="C69" s="8"/>
      <c r="D69" s="7"/>
      <c r="E69" s="16"/>
    </row>
    <row r="70" spans="1:5" x14ac:dyDescent="0.2">
      <c r="A70" s="14" t="s">
        <v>24</v>
      </c>
      <c r="B70" s="29">
        <f>B9+B16+B22+B28+B33+B38+B43+B48+B53+B58+B63+B68</f>
        <v>664389</v>
      </c>
      <c r="C70" s="16">
        <f>C9+C16+C22+C28+C33+C38+C43+C48+C53+C58+C63+C68</f>
        <v>30681</v>
      </c>
      <c r="D70" s="29">
        <f>D9+D16+D22+D28+D33+D38+D43+D48+D53+D58+D63+D68</f>
        <v>94567</v>
      </c>
      <c r="E70" s="17">
        <f>E9+E16+E22+E28+E33+E38+E43+E48+E53+E58+E63+E68</f>
        <v>1530</v>
      </c>
    </row>
    <row r="72" spans="1:5" x14ac:dyDescent="0.2">
      <c r="A72" s="14" t="s">
        <v>21</v>
      </c>
      <c r="B72" s="15">
        <f>B70+D70</f>
        <v>758956</v>
      </c>
      <c r="C72" s="17">
        <f>C70+E70</f>
        <v>32211</v>
      </c>
    </row>
  </sheetData>
  <phoneticPr fontId="0" type="noConversion"/>
  <pageMargins left="0.75" right="0.75" top="1" bottom="1" header="0.5" footer="0.5"/>
  <pageSetup orientation="portrait" r:id="rId1"/>
  <headerFooter alignWithMargins="0"/>
  <rowBreaks count="1" manualBreakCount="1">
    <brk id="48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/>
  </sheetViews>
  <sheetFormatPr defaultRowHeight="12.75" x14ac:dyDescent="0.2"/>
  <cols>
    <col min="1" max="1" width="12.85546875" style="2" customWidth="1"/>
    <col min="2" max="2" width="14.28515625" style="4" customWidth="1"/>
    <col min="3" max="3" width="8.140625" style="5" bestFit="1" customWidth="1"/>
    <col min="4" max="4" width="16.85546875" style="4" customWidth="1"/>
    <col min="5" max="5" width="8.140625" style="5" bestFit="1" customWidth="1"/>
  </cols>
  <sheetData>
    <row r="1" spans="1:6" ht="20.25" x14ac:dyDescent="0.3">
      <c r="A1" s="1" t="s">
        <v>0</v>
      </c>
      <c r="F1" s="3" t="s">
        <v>25</v>
      </c>
    </row>
    <row r="3" spans="1:6" s="3" customFormat="1" x14ac:dyDescent="0.2">
      <c r="A3" s="30"/>
      <c r="B3" s="34" t="s">
        <v>1</v>
      </c>
      <c r="C3" s="27" t="s">
        <v>19</v>
      </c>
      <c r="D3" s="34" t="s">
        <v>2</v>
      </c>
      <c r="E3" s="31" t="s">
        <v>19</v>
      </c>
    </row>
    <row r="4" spans="1:6" x14ac:dyDescent="0.2">
      <c r="A4" s="6" t="s">
        <v>3</v>
      </c>
      <c r="B4" s="35"/>
      <c r="C4" s="8"/>
      <c r="D4" s="35"/>
      <c r="E4" s="10"/>
    </row>
    <row r="5" spans="1:6" x14ac:dyDescent="0.2">
      <c r="A5" s="32" t="s">
        <v>4</v>
      </c>
      <c r="B5" s="35">
        <v>10502</v>
      </c>
      <c r="C5" s="8">
        <v>252</v>
      </c>
      <c r="D5" s="35">
        <v>6791</v>
      </c>
      <c r="E5" s="10">
        <v>111</v>
      </c>
    </row>
    <row r="6" spans="1:6" x14ac:dyDescent="0.2">
      <c r="A6" s="32" t="s">
        <v>5</v>
      </c>
      <c r="B6" s="35">
        <v>30298</v>
      </c>
      <c r="C6" s="8">
        <v>1618</v>
      </c>
      <c r="D6" s="35">
        <v>10559</v>
      </c>
      <c r="E6" s="10">
        <v>181</v>
      </c>
    </row>
    <row r="7" spans="1:6" x14ac:dyDescent="0.2">
      <c r="A7" s="32" t="s">
        <v>6</v>
      </c>
      <c r="B7" s="35">
        <v>10437</v>
      </c>
      <c r="C7" s="8">
        <v>626</v>
      </c>
      <c r="D7" s="35">
        <v>7622</v>
      </c>
      <c r="E7" s="10">
        <v>126</v>
      </c>
    </row>
    <row r="8" spans="1:6" x14ac:dyDescent="0.2">
      <c r="A8" s="37" t="s">
        <v>18</v>
      </c>
      <c r="B8" s="36">
        <f>B5+B6+B7</f>
        <v>51237</v>
      </c>
      <c r="C8" s="12">
        <f>C5+C6+C7</f>
        <v>2496</v>
      </c>
      <c r="D8" s="36">
        <f>D5+D6+D7</f>
        <v>24972</v>
      </c>
      <c r="E8" s="13">
        <f>E5+E6+E7</f>
        <v>418</v>
      </c>
    </row>
    <row r="9" spans="1:6" x14ac:dyDescent="0.2">
      <c r="A9" s="33" t="s">
        <v>7</v>
      </c>
      <c r="B9" s="35"/>
      <c r="C9" s="8"/>
      <c r="D9" s="35"/>
      <c r="E9" s="10"/>
    </row>
    <row r="10" spans="1:6" x14ac:dyDescent="0.2">
      <c r="A10" s="32" t="s">
        <v>4</v>
      </c>
      <c r="B10" s="35">
        <v>10615</v>
      </c>
      <c r="C10" s="8">
        <v>243</v>
      </c>
      <c r="D10" s="35">
        <v>6901</v>
      </c>
      <c r="E10" s="10">
        <v>109</v>
      </c>
    </row>
    <row r="11" spans="1:6" x14ac:dyDescent="0.2">
      <c r="A11" s="32" t="s">
        <v>5</v>
      </c>
      <c r="B11" s="35">
        <v>30506</v>
      </c>
      <c r="C11" s="8">
        <v>1627</v>
      </c>
      <c r="D11" s="35">
        <v>10813</v>
      </c>
      <c r="E11" s="10">
        <v>169</v>
      </c>
    </row>
    <row r="12" spans="1:6" x14ac:dyDescent="0.2">
      <c r="A12" s="32" t="s">
        <v>6</v>
      </c>
      <c r="B12" s="35">
        <v>10545</v>
      </c>
      <c r="C12" s="8">
        <v>618</v>
      </c>
      <c r="D12" s="35">
        <v>7783</v>
      </c>
      <c r="E12" s="10">
        <v>125</v>
      </c>
    </row>
    <row r="13" spans="1:6" x14ac:dyDescent="0.2">
      <c r="A13" s="37" t="s">
        <v>18</v>
      </c>
      <c r="B13" s="36">
        <f>B10+B11+B12</f>
        <v>51666</v>
      </c>
      <c r="C13" s="12">
        <f>C10+C11+C12</f>
        <v>2488</v>
      </c>
      <c r="D13" s="36">
        <f>D10+D11+D12</f>
        <v>25497</v>
      </c>
      <c r="E13" s="13">
        <f>E10+E11+E12</f>
        <v>403</v>
      </c>
    </row>
    <row r="14" spans="1:6" x14ac:dyDescent="0.2">
      <c r="A14" s="6" t="s">
        <v>8</v>
      </c>
      <c r="B14" s="35"/>
      <c r="C14" s="8"/>
      <c r="D14" s="35"/>
      <c r="E14" s="10"/>
    </row>
    <row r="15" spans="1:6" x14ac:dyDescent="0.2">
      <c r="A15" s="32" t="s">
        <v>4</v>
      </c>
      <c r="B15" s="35">
        <v>12653</v>
      </c>
      <c r="C15" s="8">
        <v>278</v>
      </c>
      <c r="D15" s="35">
        <v>6356</v>
      </c>
      <c r="E15" s="10">
        <v>99</v>
      </c>
    </row>
    <row r="16" spans="1:6" x14ac:dyDescent="0.2">
      <c r="A16" s="32" t="s">
        <v>5</v>
      </c>
      <c r="B16" s="35">
        <v>34054</v>
      </c>
      <c r="C16" s="8">
        <v>1766</v>
      </c>
      <c r="D16" s="35">
        <v>9957</v>
      </c>
      <c r="E16" s="10">
        <v>162</v>
      </c>
    </row>
    <row r="17" spans="1:5" x14ac:dyDescent="0.2">
      <c r="A17" s="32" t="s">
        <v>6</v>
      </c>
      <c r="B17" s="35">
        <v>11154</v>
      </c>
      <c r="C17" s="8">
        <v>637</v>
      </c>
      <c r="D17" s="35">
        <v>6925</v>
      </c>
      <c r="E17" s="10">
        <v>112</v>
      </c>
    </row>
    <row r="18" spans="1:5" x14ac:dyDescent="0.2">
      <c r="A18" s="37" t="s">
        <v>18</v>
      </c>
      <c r="B18" s="36">
        <f>B15+B16+B17</f>
        <v>57861</v>
      </c>
      <c r="C18" s="12">
        <f>C15+C16+C17</f>
        <v>2681</v>
      </c>
      <c r="D18" s="36">
        <f>D15+D16+D17</f>
        <v>23238</v>
      </c>
      <c r="E18" s="13">
        <f>E15+E16+E17</f>
        <v>373</v>
      </c>
    </row>
    <row r="19" spans="1:5" x14ac:dyDescent="0.2">
      <c r="A19" s="6" t="s">
        <v>9</v>
      </c>
      <c r="B19" s="35"/>
      <c r="C19" s="8"/>
      <c r="D19" s="35"/>
      <c r="E19" s="10"/>
    </row>
    <row r="20" spans="1:5" x14ac:dyDescent="0.2">
      <c r="A20" s="32" t="s">
        <v>4</v>
      </c>
      <c r="B20" s="35">
        <v>12147</v>
      </c>
      <c r="C20" s="8">
        <v>272</v>
      </c>
      <c r="D20" s="35">
        <v>5944</v>
      </c>
      <c r="E20" s="10">
        <v>89</v>
      </c>
    </row>
    <row r="21" spans="1:5" x14ac:dyDescent="0.2">
      <c r="A21" s="32" t="s">
        <v>5</v>
      </c>
      <c r="B21" s="35">
        <v>32662</v>
      </c>
      <c r="C21" s="8">
        <v>1725</v>
      </c>
      <c r="D21" s="35">
        <v>9215</v>
      </c>
      <c r="E21" s="10">
        <v>147</v>
      </c>
    </row>
    <row r="22" spans="1:5" x14ac:dyDescent="0.2">
      <c r="A22" s="32" t="s">
        <v>6</v>
      </c>
      <c r="B22" s="35">
        <v>10675</v>
      </c>
      <c r="C22" s="8">
        <v>594</v>
      </c>
      <c r="D22" s="35">
        <v>6013</v>
      </c>
      <c r="E22" s="10">
        <v>97</v>
      </c>
    </row>
    <row r="23" spans="1:5" x14ac:dyDescent="0.2">
      <c r="A23" s="32" t="s">
        <v>18</v>
      </c>
      <c r="B23" s="35">
        <f>B20+B21+B22</f>
        <v>55484</v>
      </c>
      <c r="C23" s="8">
        <f>C20+C21+C22</f>
        <v>2591</v>
      </c>
      <c r="D23" s="35">
        <f>D20+D21+D22</f>
        <v>21172</v>
      </c>
      <c r="E23" s="10">
        <f>E20+E21+E22</f>
        <v>333</v>
      </c>
    </row>
    <row r="24" spans="1:5" x14ac:dyDescent="0.2">
      <c r="A24" s="30" t="s">
        <v>10</v>
      </c>
      <c r="B24" s="38"/>
      <c r="C24" s="19"/>
      <c r="D24" s="38"/>
      <c r="E24" s="39"/>
    </row>
    <row r="25" spans="1:5" x14ac:dyDescent="0.2">
      <c r="A25" s="32" t="s">
        <v>4</v>
      </c>
      <c r="B25" s="35">
        <v>12591</v>
      </c>
      <c r="C25" s="8">
        <v>277</v>
      </c>
      <c r="D25" s="35">
        <v>5786</v>
      </c>
      <c r="E25" s="10">
        <v>87</v>
      </c>
    </row>
    <row r="26" spans="1:5" x14ac:dyDescent="0.2">
      <c r="A26" s="32" t="s">
        <v>5</v>
      </c>
      <c r="B26" s="35">
        <v>32542</v>
      </c>
      <c r="C26" s="8">
        <v>1741</v>
      </c>
      <c r="D26" s="35">
        <v>8303</v>
      </c>
      <c r="E26" s="10">
        <v>133</v>
      </c>
    </row>
    <row r="27" spans="1:5" x14ac:dyDescent="0.2">
      <c r="A27" s="32" t="s">
        <v>6</v>
      </c>
      <c r="B27" s="35">
        <v>9663</v>
      </c>
      <c r="C27" s="8">
        <v>577</v>
      </c>
      <c r="D27" s="35">
        <v>5432</v>
      </c>
      <c r="E27" s="10">
        <v>87</v>
      </c>
    </row>
    <row r="28" spans="1:5" x14ac:dyDescent="0.2">
      <c r="A28" s="37" t="s">
        <v>18</v>
      </c>
      <c r="B28" s="36">
        <f>B25+B26+B27</f>
        <v>54796</v>
      </c>
      <c r="C28" s="12">
        <f>C25+C26+C27</f>
        <v>2595</v>
      </c>
      <c r="D28" s="36">
        <f>D25+D26+D27</f>
        <v>19521</v>
      </c>
      <c r="E28" s="13">
        <f>E25+E26+E27</f>
        <v>307</v>
      </c>
    </row>
    <row r="29" spans="1:5" x14ac:dyDescent="0.2">
      <c r="A29" s="6" t="s">
        <v>11</v>
      </c>
      <c r="B29" s="35"/>
      <c r="C29" s="8"/>
      <c r="D29" s="35"/>
      <c r="E29" s="10"/>
    </row>
    <row r="30" spans="1:5" x14ac:dyDescent="0.2">
      <c r="A30" s="32" t="s">
        <v>4</v>
      </c>
      <c r="B30" s="35">
        <v>12004</v>
      </c>
      <c r="C30" s="8">
        <v>267</v>
      </c>
      <c r="D30" s="35">
        <v>5133</v>
      </c>
      <c r="E30" s="10">
        <v>74</v>
      </c>
    </row>
    <row r="31" spans="1:5" x14ac:dyDescent="0.2">
      <c r="A31" s="32" t="s">
        <v>5</v>
      </c>
      <c r="B31" s="35">
        <v>35380</v>
      </c>
      <c r="C31" s="8">
        <v>1791</v>
      </c>
      <c r="D31" s="35">
        <v>8025</v>
      </c>
      <c r="E31" s="10">
        <v>126</v>
      </c>
    </row>
    <row r="32" spans="1:5" x14ac:dyDescent="0.2">
      <c r="A32" s="32" t="s">
        <v>6</v>
      </c>
      <c r="B32" s="35">
        <v>9347</v>
      </c>
      <c r="C32" s="8">
        <v>541</v>
      </c>
      <c r="D32" s="35">
        <v>5206</v>
      </c>
      <c r="E32" s="10">
        <v>78</v>
      </c>
    </row>
    <row r="33" spans="1:5" x14ac:dyDescent="0.2">
      <c r="A33" s="32" t="s">
        <v>18</v>
      </c>
      <c r="B33" s="35">
        <f>B30+B31+B32</f>
        <v>56731</v>
      </c>
      <c r="C33" s="8">
        <f>C30+C31+C32</f>
        <v>2599</v>
      </c>
      <c r="D33" s="35">
        <f>D30+D31+D32</f>
        <v>18364</v>
      </c>
      <c r="E33" s="10">
        <f>E30+E31+E32</f>
        <v>278</v>
      </c>
    </row>
    <row r="34" spans="1:5" x14ac:dyDescent="0.2">
      <c r="A34" s="30" t="s">
        <v>12</v>
      </c>
      <c r="B34" s="38"/>
      <c r="C34" s="19"/>
      <c r="D34" s="38"/>
      <c r="E34" s="39"/>
    </row>
    <row r="35" spans="1:5" x14ac:dyDescent="0.2">
      <c r="A35" s="32" t="s">
        <v>4</v>
      </c>
      <c r="B35" s="35">
        <v>12537</v>
      </c>
      <c r="C35" s="8">
        <v>277</v>
      </c>
      <c r="D35" s="35">
        <v>550</v>
      </c>
      <c r="E35" s="10">
        <v>4</v>
      </c>
    </row>
    <row r="36" spans="1:5" x14ac:dyDescent="0.2">
      <c r="A36" s="32" t="s">
        <v>5</v>
      </c>
      <c r="B36" s="35">
        <v>34808</v>
      </c>
      <c r="C36" s="8">
        <v>1789</v>
      </c>
      <c r="D36" s="35">
        <v>3545</v>
      </c>
      <c r="E36" s="10">
        <v>55</v>
      </c>
    </row>
    <row r="37" spans="1:5" x14ac:dyDescent="0.2">
      <c r="A37" s="32" t="s">
        <v>6</v>
      </c>
      <c r="B37" s="35">
        <v>9577</v>
      </c>
      <c r="C37" s="8">
        <v>553</v>
      </c>
      <c r="D37" s="35">
        <v>4402</v>
      </c>
      <c r="E37" s="10">
        <v>67</v>
      </c>
    </row>
    <row r="38" spans="1:5" x14ac:dyDescent="0.2">
      <c r="A38" s="37" t="s">
        <v>18</v>
      </c>
      <c r="B38" s="36">
        <f>B35+B36+B37</f>
        <v>56922</v>
      </c>
      <c r="C38" s="12">
        <f>C35+C36+C37</f>
        <v>2619</v>
      </c>
      <c r="D38" s="36">
        <f>D35+D36+D37</f>
        <v>8497</v>
      </c>
      <c r="E38" s="13">
        <f>E35+E36+E37</f>
        <v>126</v>
      </c>
    </row>
    <row r="39" spans="1:5" x14ac:dyDescent="0.2">
      <c r="A39" s="6" t="s">
        <v>13</v>
      </c>
      <c r="B39" s="35"/>
      <c r="C39" s="8"/>
      <c r="D39" s="35"/>
      <c r="E39" s="10"/>
    </row>
    <row r="40" spans="1:5" x14ac:dyDescent="0.2">
      <c r="A40" s="32" t="s">
        <v>4</v>
      </c>
      <c r="B40" s="35">
        <v>12095</v>
      </c>
      <c r="C40" s="8">
        <v>268</v>
      </c>
      <c r="D40" s="35">
        <v>550</v>
      </c>
      <c r="E40" s="10">
        <v>4</v>
      </c>
    </row>
    <row r="41" spans="1:5" x14ac:dyDescent="0.2">
      <c r="A41" s="32" t="s">
        <v>5</v>
      </c>
      <c r="B41" s="35">
        <v>33580</v>
      </c>
      <c r="C41" s="8">
        <v>1767</v>
      </c>
      <c r="D41" s="35">
        <v>3769</v>
      </c>
      <c r="E41" s="10">
        <v>59</v>
      </c>
    </row>
    <row r="42" spans="1:5" x14ac:dyDescent="0.2">
      <c r="A42" s="32" t="s">
        <v>6</v>
      </c>
      <c r="B42" s="35">
        <v>9306</v>
      </c>
      <c r="C42" s="8">
        <v>534</v>
      </c>
      <c r="D42" s="35">
        <v>4270</v>
      </c>
      <c r="E42" s="10">
        <v>69</v>
      </c>
    </row>
    <row r="43" spans="1:5" x14ac:dyDescent="0.2">
      <c r="A43" s="32" t="s">
        <v>18</v>
      </c>
      <c r="B43" s="35">
        <f>B40+B41+B42</f>
        <v>54981</v>
      </c>
      <c r="C43" s="8">
        <f>C40+C41+C42</f>
        <v>2569</v>
      </c>
      <c r="D43" s="35">
        <f>D40+D41+D42</f>
        <v>8589</v>
      </c>
      <c r="E43" s="10">
        <f>E40+E41+E42</f>
        <v>132</v>
      </c>
    </row>
    <row r="44" spans="1:5" x14ac:dyDescent="0.2">
      <c r="A44" s="30" t="s">
        <v>14</v>
      </c>
      <c r="B44" s="38"/>
      <c r="C44" s="19"/>
      <c r="D44" s="38"/>
      <c r="E44" s="39"/>
    </row>
    <row r="45" spans="1:5" x14ac:dyDescent="0.2">
      <c r="A45" s="32" t="s">
        <v>4</v>
      </c>
      <c r="B45" s="35">
        <v>11973</v>
      </c>
      <c r="C45" s="8">
        <v>258</v>
      </c>
      <c r="D45" s="35">
        <v>1060</v>
      </c>
      <c r="E45" s="10">
        <v>7</v>
      </c>
    </row>
    <row r="46" spans="1:5" x14ac:dyDescent="0.2">
      <c r="A46" s="32" t="s">
        <v>5</v>
      </c>
      <c r="B46" s="35">
        <v>32511</v>
      </c>
      <c r="C46" s="8">
        <v>1699</v>
      </c>
      <c r="D46" s="35">
        <v>3295</v>
      </c>
      <c r="E46" s="10">
        <v>54</v>
      </c>
    </row>
    <row r="47" spans="1:5" x14ac:dyDescent="0.2">
      <c r="A47" s="32" t="s">
        <v>6</v>
      </c>
      <c r="B47" s="35">
        <v>9189</v>
      </c>
      <c r="C47" s="8">
        <v>575</v>
      </c>
      <c r="D47" s="35">
        <v>4536</v>
      </c>
      <c r="E47" s="10">
        <v>75</v>
      </c>
    </row>
    <row r="48" spans="1:5" x14ac:dyDescent="0.2">
      <c r="A48" s="32" t="s">
        <v>22</v>
      </c>
      <c r="B48" s="35"/>
      <c r="C48" s="8"/>
      <c r="D48" s="35">
        <v>158</v>
      </c>
      <c r="E48" s="10">
        <v>4</v>
      </c>
    </row>
    <row r="49" spans="1:5" x14ac:dyDescent="0.2">
      <c r="A49" s="37" t="s">
        <v>18</v>
      </c>
      <c r="B49" s="36">
        <f>B45+B46+B47</f>
        <v>53673</v>
      </c>
      <c r="C49" s="12">
        <f>C45+C46+C47</f>
        <v>2532</v>
      </c>
      <c r="D49" s="36">
        <f>D45+D46+D47+D48</f>
        <v>9049</v>
      </c>
      <c r="E49" s="13">
        <f>E45+E46+E47+E48</f>
        <v>140</v>
      </c>
    </row>
    <row r="50" spans="1:5" x14ac:dyDescent="0.2">
      <c r="A50" s="6" t="s">
        <v>15</v>
      </c>
      <c r="B50" s="35"/>
      <c r="C50" s="8"/>
      <c r="D50" s="35"/>
      <c r="E50" s="10"/>
    </row>
    <row r="51" spans="1:5" x14ac:dyDescent="0.2">
      <c r="A51" s="32" t="s">
        <v>4</v>
      </c>
      <c r="B51" s="35">
        <v>10571</v>
      </c>
      <c r="C51" s="8">
        <v>241</v>
      </c>
      <c r="D51" s="35">
        <v>479</v>
      </c>
      <c r="E51" s="10">
        <v>5</v>
      </c>
    </row>
    <row r="52" spans="1:5" x14ac:dyDescent="0.2">
      <c r="A52" s="32" t="s">
        <v>5</v>
      </c>
      <c r="B52" s="35">
        <v>32527</v>
      </c>
      <c r="C52" s="8">
        <v>1707</v>
      </c>
      <c r="D52" s="35">
        <v>2603</v>
      </c>
      <c r="E52" s="10">
        <v>42</v>
      </c>
    </row>
    <row r="53" spans="1:5" x14ac:dyDescent="0.2">
      <c r="A53" s="32" t="s">
        <v>6</v>
      </c>
      <c r="B53" s="35">
        <v>9575</v>
      </c>
      <c r="C53" s="8">
        <v>562</v>
      </c>
      <c r="D53" s="35">
        <v>4479</v>
      </c>
      <c r="E53" s="10">
        <v>71</v>
      </c>
    </row>
    <row r="54" spans="1:5" x14ac:dyDescent="0.2">
      <c r="A54" s="32" t="s">
        <v>18</v>
      </c>
      <c r="B54" s="35">
        <f>B51+B52+B53</f>
        <v>52673</v>
      </c>
      <c r="C54" s="8">
        <f>C51+C52+C53</f>
        <v>2510</v>
      </c>
      <c r="D54" s="35">
        <f>D51+D52+D53</f>
        <v>7561</v>
      </c>
      <c r="E54" s="10">
        <f>E51+E52+E53</f>
        <v>118</v>
      </c>
    </row>
    <row r="55" spans="1:5" x14ac:dyDescent="0.2">
      <c r="A55" s="30" t="s">
        <v>16</v>
      </c>
      <c r="B55" s="38"/>
      <c r="C55" s="19"/>
      <c r="D55" s="38"/>
      <c r="E55" s="39"/>
    </row>
    <row r="56" spans="1:5" x14ac:dyDescent="0.2">
      <c r="A56" s="32" t="s">
        <v>4</v>
      </c>
      <c r="B56" s="35">
        <v>10365</v>
      </c>
      <c r="C56" s="8">
        <v>226</v>
      </c>
      <c r="D56" s="35">
        <v>300</v>
      </c>
      <c r="E56" s="10">
        <v>2</v>
      </c>
    </row>
    <row r="57" spans="1:5" x14ac:dyDescent="0.2">
      <c r="A57" s="32" t="s">
        <v>5</v>
      </c>
      <c r="B57" s="35">
        <v>31303</v>
      </c>
      <c r="C57" s="8">
        <v>1674</v>
      </c>
      <c r="D57" s="35">
        <v>2930</v>
      </c>
      <c r="E57" s="10">
        <v>47</v>
      </c>
    </row>
    <row r="58" spans="1:5" x14ac:dyDescent="0.2">
      <c r="A58" s="32" t="s">
        <v>6</v>
      </c>
      <c r="B58" s="35">
        <v>9230</v>
      </c>
      <c r="C58" s="8">
        <v>556</v>
      </c>
      <c r="D58" s="35">
        <v>4282</v>
      </c>
      <c r="E58" s="10">
        <v>66</v>
      </c>
    </row>
    <row r="59" spans="1:5" x14ac:dyDescent="0.2">
      <c r="A59" s="37" t="s">
        <v>18</v>
      </c>
      <c r="B59" s="36">
        <f>B56+B57+B58</f>
        <v>50898</v>
      </c>
      <c r="C59" s="12">
        <f>C56+C57+C58</f>
        <v>2456</v>
      </c>
      <c r="D59" s="36">
        <f>D56+D57+D58</f>
        <v>7512</v>
      </c>
      <c r="E59" s="13">
        <f>E56+E57+E58</f>
        <v>115</v>
      </c>
    </row>
    <row r="60" spans="1:5" x14ac:dyDescent="0.2">
      <c r="A60" s="6" t="s">
        <v>17</v>
      </c>
      <c r="B60" s="35"/>
      <c r="C60" s="8"/>
      <c r="D60" s="35"/>
      <c r="E60" s="10"/>
    </row>
    <row r="61" spans="1:5" x14ac:dyDescent="0.2">
      <c r="A61" s="32" t="s">
        <v>4</v>
      </c>
      <c r="B61" s="35">
        <v>10509</v>
      </c>
      <c r="C61" s="8">
        <v>250</v>
      </c>
      <c r="D61" s="35">
        <v>437</v>
      </c>
      <c r="E61" s="10">
        <v>4</v>
      </c>
    </row>
    <row r="62" spans="1:5" x14ac:dyDescent="0.2">
      <c r="A62" s="32" t="s">
        <v>5</v>
      </c>
      <c r="B62" s="35">
        <v>33030</v>
      </c>
      <c r="C62" s="8">
        <v>1651</v>
      </c>
      <c r="D62" s="35">
        <v>3206</v>
      </c>
      <c r="E62" s="10">
        <v>51</v>
      </c>
    </row>
    <row r="63" spans="1:5" x14ac:dyDescent="0.2">
      <c r="A63" s="32" t="s">
        <v>6</v>
      </c>
      <c r="B63" s="35">
        <v>8745</v>
      </c>
      <c r="C63" s="8">
        <v>507</v>
      </c>
      <c r="D63" s="35">
        <v>4524</v>
      </c>
      <c r="E63" s="10">
        <v>73</v>
      </c>
    </row>
    <row r="64" spans="1:5" x14ac:dyDescent="0.2">
      <c r="A64" s="32" t="s">
        <v>22</v>
      </c>
      <c r="B64" s="35"/>
      <c r="C64" s="8"/>
      <c r="D64" s="35">
        <v>818</v>
      </c>
      <c r="E64" s="10">
        <v>14</v>
      </c>
    </row>
    <row r="65" spans="1:5" x14ac:dyDescent="0.2">
      <c r="A65" s="37" t="s">
        <v>18</v>
      </c>
      <c r="B65" s="36">
        <f>B61+B62+B63</f>
        <v>52284</v>
      </c>
      <c r="C65" s="12">
        <f>C61+C62+C63</f>
        <v>2408</v>
      </c>
      <c r="D65" s="36">
        <f>D61+D62+D63+D64</f>
        <v>8985</v>
      </c>
      <c r="E65" s="13">
        <f>E61+E62+E63+E64</f>
        <v>142</v>
      </c>
    </row>
    <row r="67" spans="1:5" x14ac:dyDescent="0.2">
      <c r="A67" s="25" t="s">
        <v>21</v>
      </c>
      <c r="B67" s="29">
        <f>B8+B13+B18+B23+B28+B33+B38+B43+B49+B54+B59+B65</f>
        <v>649206</v>
      </c>
      <c r="C67" s="41">
        <f>C8+C13+C18+C23+C28+C33+C38+C43+C49+C54+C59+C65</f>
        <v>30544</v>
      </c>
      <c r="D67" s="29">
        <f>D8+D13+D18+D23+D28+D33+D38+D43+D49+D54+D59+D65</f>
        <v>182957</v>
      </c>
      <c r="E67" s="41">
        <f>E8+E13+E18+E23+E28+E33+E38+E43+E49+E54+E59+E65</f>
        <v>2885</v>
      </c>
    </row>
  </sheetData>
  <phoneticPr fontId="0" type="noConversion"/>
  <pageMargins left="0.75" right="0.75" top="1" bottom="1" header="0.5" footer="0.5"/>
  <pageSetup orientation="portrait" r:id="rId1"/>
  <headerFooter alignWithMargins="0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workbookViewId="0">
      <pane ySplit="3" topLeftCell="A4" activePane="bottomLeft" state="frozen"/>
      <selection pane="bottomLeft" sqref="A1:E85"/>
    </sheetView>
  </sheetViews>
  <sheetFormatPr defaultRowHeight="12.75" x14ac:dyDescent="0.2"/>
  <cols>
    <col min="1" max="1" width="18.5703125" customWidth="1"/>
    <col min="2" max="2" width="11.28515625" customWidth="1"/>
    <col min="3" max="3" width="13.5703125" customWidth="1"/>
    <col min="4" max="4" width="12.28515625" customWidth="1"/>
    <col min="5" max="5" width="14.28515625" customWidth="1"/>
  </cols>
  <sheetData>
    <row r="1" spans="1:8" ht="15" x14ac:dyDescent="0.25">
      <c r="A1" s="138" t="s">
        <v>0</v>
      </c>
      <c r="B1" s="111"/>
      <c r="C1" s="111"/>
      <c r="D1" s="144" t="s">
        <v>110</v>
      </c>
      <c r="E1" s="113" t="s">
        <v>114</v>
      </c>
      <c r="F1" s="113"/>
      <c r="G1" s="113"/>
      <c r="H1" s="113"/>
    </row>
    <row r="2" spans="1:8" ht="15" x14ac:dyDescent="0.25">
      <c r="A2" s="132"/>
      <c r="B2" s="111"/>
      <c r="C2" s="111"/>
      <c r="D2" s="111"/>
      <c r="E2" s="111"/>
      <c r="F2" s="113"/>
      <c r="G2" s="113"/>
      <c r="H2" s="113"/>
    </row>
    <row r="3" spans="1:8" ht="15" x14ac:dyDescent="0.25">
      <c r="A3" s="133"/>
      <c r="B3" s="114" t="s">
        <v>94</v>
      </c>
      <c r="C3" s="115" t="s">
        <v>97</v>
      </c>
      <c r="D3" s="115" t="s">
        <v>94</v>
      </c>
      <c r="E3" s="114" t="s">
        <v>98</v>
      </c>
      <c r="F3" s="112"/>
      <c r="G3" s="113"/>
      <c r="H3" s="113"/>
    </row>
    <row r="4" spans="1:8" ht="15" x14ac:dyDescent="0.25">
      <c r="A4" s="140" t="s">
        <v>108</v>
      </c>
      <c r="B4" s="116"/>
      <c r="C4" s="117"/>
      <c r="D4" s="117"/>
      <c r="E4" s="142"/>
      <c r="F4" s="113"/>
      <c r="G4" s="113"/>
      <c r="H4" s="113"/>
    </row>
    <row r="5" spans="1:8" ht="15" x14ac:dyDescent="0.25">
      <c r="A5" s="118" t="s">
        <v>89</v>
      </c>
      <c r="B5" s="119">
        <v>354</v>
      </c>
      <c r="C5" s="120">
        <v>23407</v>
      </c>
      <c r="D5" s="120">
        <v>3</v>
      </c>
      <c r="E5" s="123">
        <v>375</v>
      </c>
      <c r="F5" s="113"/>
      <c r="G5" s="113"/>
      <c r="H5" s="113"/>
    </row>
    <row r="6" spans="1:8" ht="15" x14ac:dyDescent="0.25">
      <c r="A6" s="118" t="s">
        <v>5</v>
      </c>
      <c r="B6" s="119">
        <v>4962</v>
      </c>
      <c r="C6" s="120">
        <v>135865</v>
      </c>
      <c r="D6" s="120">
        <v>87</v>
      </c>
      <c r="E6" s="123">
        <v>4766</v>
      </c>
      <c r="F6" s="113"/>
      <c r="G6" s="113"/>
      <c r="H6" s="113"/>
    </row>
    <row r="7" spans="1:8" ht="15" x14ac:dyDescent="0.25">
      <c r="A7" s="118" t="s">
        <v>6</v>
      </c>
      <c r="B7" s="119">
        <v>811</v>
      </c>
      <c r="C7" s="120">
        <v>21087</v>
      </c>
      <c r="D7" s="120">
        <v>70</v>
      </c>
      <c r="E7" s="123">
        <v>3337</v>
      </c>
      <c r="F7" s="113"/>
      <c r="G7" s="113"/>
      <c r="H7" s="113"/>
    </row>
    <row r="8" spans="1:8" ht="15" x14ac:dyDescent="0.25">
      <c r="A8" s="118" t="s">
        <v>68</v>
      </c>
      <c r="B8" s="119"/>
      <c r="C8" s="120"/>
      <c r="D8" s="120">
        <v>4</v>
      </c>
      <c r="E8" s="123">
        <v>45</v>
      </c>
      <c r="F8" s="113"/>
      <c r="G8" s="113"/>
      <c r="H8" s="113"/>
    </row>
    <row r="9" spans="1:8" ht="15" x14ac:dyDescent="0.25">
      <c r="A9" s="121" t="s">
        <v>18</v>
      </c>
      <c r="B9" s="122">
        <f>SUM(B5:B8)</f>
        <v>6127</v>
      </c>
      <c r="C9" s="148">
        <f>SUM(C5:C8)</f>
        <v>180359</v>
      </c>
      <c r="D9" s="122">
        <f>SUM(D5:D8)</f>
        <v>164</v>
      </c>
      <c r="E9" s="151">
        <f>SUM(E5:E8)</f>
        <v>8523</v>
      </c>
      <c r="F9" s="113"/>
      <c r="G9" s="113"/>
      <c r="H9" s="113"/>
    </row>
    <row r="10" spans="1:8" ht="15" x14ac:dyDescent="0.25">
      <c r="A10" s="118"/>
      <c r="B10" s="119"/>
      <c r="C10" s="147"/>
      <c r="D10" s="120"/>
      <c r="E10" s="149"/>
      <c r="F10" s="113"/>
      <c r="G10" s="113"/>
      <c r="H10" s="113"/>
    </row>
    <row r="11" spans="1:8" ht="15" x14ac:dyDescent="0.25">
      <c r="A11" s="118" t="s">
        <v>78</v>
      </c>
      <c r="B11" s="123">
        <v>357</v>
      </c>
      <c r="C11" s="149">
        <v>23959</v>
      </c>
      <c r="D11" s="123">
        <v>4</v>
      </c>
      <c r="E11" s="152">
        <v>475</v>
      </c>
      <c r="F11" s="113"/>
      <c r="G11" s="113"/>
      <c r="H11" s="113"/>
    </row>
    <row r="12" spans="1:8" ht="15" x14ac:dyDescent="0.25">
      <c r="A12" s="118" t="s">
        <v>5</v>
      </c>
      <c r="B12" s="123">
        <v>4915</v>
      </c>
      <c r="C12" s="149">
        <v>136585</v>
      </c>
      <c r="D12" s="123">
        <v>80</v>
      </c>
      <c r="E12" s="152">
        <v>4479</v>
      </c>
      <c r="F12" s="113"/>
      <c r="G12" s="113"/>
      <c r="H12" s="113"/>
    </row>
    <row r="13" spans="1:8" ht="15" x14ac:dyDescent="0.25">
      <c r="A13" s="118" t="s">
        <v>6</v>
      </c>
      <c r="B13" s="123">
        <v>809</v>
      </c>
      <c r="C13" s="149">
        <v>20197</v>
      </c>
      <c r="D13" s="123">
        <v>60</v>
      </c>
      <c r="E13" s="152">
        <v>2827</v>
      </c>
      <c r="F13" s="113"/>
      <c r="G13" s="113"/>
      <c r="H13" s="113"/>
    </row>
    <row r="14" spans="1:8" ht="15" x14ac:dyDescent="0.25">
      <c r="A14" s="118" t="s">
        <v>68</v>
      </c>
      <c r="B14" s="120"/>
      <c r="C14" s="147"/>
      <c r="D14" s="124">
        <v>12</v>
      </c>
      <c r="E14" s="152">
        <v>149</v>
      </c>
      <c r="F14" s="113"/>
      <c r="G14" s="131"/>
      <c r="H14" s="113"/>
    </row>
    <row r="15" spans="1:8" ht="15" x14ac:dyDescent="0.25">
      <c r="A15" s="118" t="s">
        <v>18</v>
      </c>
      <c r="B15" s="122">
        <f>SUM(B11:B14)</f>
        <v>6081</v>
      </c>
      <c r="C15" s="148">
        <f>SUM(C11:C14)</f>
        <v>180741</v>
      </c>
      <c r="D15" s="122">
        <f>SUM(D11:D14)</f>
        <v>156</v>
      </c>
      <c r="E15" s="151">
        <f>SUM(E11:E14)</f>
        <v>7930</v>
      </c>
      <c r="F15" s="113"/>
      <c r="G15" s="113"/>
      <c r="H15" s="113"/>
    </row>
    <row r="16" spans="1:8" ht="15" x14ac:dyDescent="0.25">
      <c r="A16" s="134"/>
      <c r="B16" s="116"/>
      <c r="C16" s="150"/>
      <c r="D16" s="117"/>
      <c r="E16" s="153"/>
      <c r="F16" s="113"/>
      <c r="G16" s="113"/>
      <c r="H16" s="113"/>
    </row>
    <row r="17" spans="1:8" ht="15" x14ac:dyDescent="0.25">
      <c r="A17" s="118" t="s">
        <v>79</v>
      </c>
      <c r="B17" s="123">
        <v>380</v>
      </c>
      <c r="C17" s="156">
        <v>25710</v>
      </c>
      <c r="D17" s="123">
        <v>3</v>
      </c>
      <c r="E17" s="152">
        <v>365</v>
      </c>
      <c r="F17" s="113"/>
      <c r="G17" s="113"/>
      <c r="H17" s="113"/>
    </row>
    <row r="18" spans="1:8" ht="15" x14ac:dyDescent="0.25">
      <c r="A18" s="118" t="s">
        <v>5</v>
      </c>
      <c r="B18" s="123">
        <v>4803</v>
      </c>
      <c r="C18" s="156">
        <v>132084</v>
      </c>
      <c r="D18" s="123">
        <v>82</v>
      </c>
      <c r="E18" s="152">
        <v>4393</v>
      </c>
      <c r="F18" s="113"/>
      <c r="G18" s="113"/>
      <c r="H18" s="113"/>
    </row>
    <row r="19" spans="1:8" ht="15" x14ac:dyDescent="0.25">
      <c r="A19" s="118" t="s">
        <v>6</v>
      </c>
      <c r="B19" s="123">
        <v>837</v>
      </c>
      <c r="C19" s="156">
        <v>21952</v>
      </c>
      <c r="D19" s="123">
        <v>69</v>
      </c>
      <c r="E19" s="152">
        <v>3321</v>
      </c>
      <c r="F19" s="113"/>
      <c r="G19" s="113"/>
      <c r="H19" s="113"/>
    </row>
    <row r="20" spans="1:8" ht="15" x14ac:dyDescent="0.25">
      <c r="A20" s="118" t="s">
        <v>68</v>
      </c>
      <c r="B20" s="119"/>
      <c r="C20" s="120"/>
      <c r="D20" s="120">
        <v>13</v>
      </c>
      <c r="E20" s="149">
        <v>161</v>
      </c>
      <c r="F20" s="113"/>
      <c r="G20" s="113"/>
      <c r="H20" s="113"/>
    </row>
    <row r="21" spans="1:8" ht="15" x14ac:dyDescent="0.25">
      <c r="A21" s="121" t="s">
        <v>18</v>
      </c>
      <c r="B21" s="122">
        <f>SUM(B17:B19)</f>
        <v>6020</v>
      </c>
      <c r="C21" s="148">
        <f>SUM(C17:C20)</f>
        <v>179746</v>
      </c>
      <c r="D21" s="122">
        <f>SUM(D17:D20)</f>
        <v>167</v>
      </c>
      <c r="E21" s="151">
        <f>SUM(E17:E20)</f>
        <v>8240</v>
      </c>
      <c r="F21" s="113"/>
      <c r="G21" s="113"/>
      <c r="H21" s="113"/>
    </row>
    <row r="22" spans="1:8" ht="15" x14ac:dyDescent="0.25">
      <c r="A22" s="118"/>
      <c r="B22" s="119"/>
      <c r="C22" s="120"/>
      <c r="D22" s="120"/>
      <c r="E22" s="123"/>
      <c r="F22" s="113"/>
      <c r="G22" s="113"/>
      <c r="H22" s="113"/>
    </row>
    <row r="23" spans="1:8" ht="15" x14ac:dyDescent="0.25">
      <c r="A23" s="118" t="s">
        <v>80</v>
      </c>
      <c r="B23" s="119">
        <v>374</v>
      </c>
      <c r="C23" s="154">
        <v>22889</v>
      </c>
      <c r="D23" s="120">
        <v>3</v>
      </c>
      <c r="E23" s="156">
        <v>180</v>
      </c>
      <c r="F23" s="113"/>
      <c r="G23" s="113"/>
      <c r="H23" s="113"/>
    </row>
    <row r="24" spans="1:8" ht="15" x14ac:dyDescent="0.25">
      <c r="A24" s="118" t="s">
        <v>5</v>
      </c>
      <c r="B24" s="119">
        <v>4901</v>
      </c>
      <c r="C24" s="154">
        <v>134908</v>
      </c>
      <c r="D24" s="120">
        <v>73</v>
      </c>
      <c r="E24" s="156">
        <v>4127</v>
      </c>
      <c r="F24" s="113"/>
      <c r="G24" s="113"/>
      <c r="H24" s="113"/>
    </row>
    <row r="25" spans="1:8" ht="15" x14ac:dyDescent="0.25">
      <c r="A25" s="118" t="s">
        <v>6</v>
      </c>
      <c r="B25" s="119">
        <v>821</v>
      </c>
      <c r="C25" s="154">
        <v>20852</v>
      </c>
      <c r="D25" s="120">
        <v>63</v>
      </c>
      <c r="E25" s="156">
        <v>2991</v>
      </c>
      <c r="F25" s="113"/>
      <c r="G25" s="113"/>
      <c r="H25" s="113"/>
    </row>
    <row r="26" spans="1:8" ht="15" x14ac:dyDescent="0.25">
      <c r="A26" s="118" t="s">
        <v>68</v>
      </c>
      <c r="B26" s="119"/>
      <c r="C26" s="154"/>
      <c r="D26" s="120">
        <v>9</v>
      </c>
      <c r="E26" s="156">
        <v>63</v>
      </c>
      <c r="F26" s="113"/>
      <c r="G26" s="113"/>
      <c r="H26" s="113"/>
    </row>
    <row r="27" spans="1:8" ht="15" x14ac:dyDescent="0.25">
      <c r="A27" s="118" t="s">
        <v>18</v>
      </c>
      <c r="B27" s="122">
        <f>SUM(B23:B25)</f>
        <v>6096</v>
      </c>
      <c r="C27" s="155">
        <f>SUM(C23:C25)</f>
        <v>178649</v>
      </c>
      <c r="D27" s="122">
        <f>SUM(D23:D26)</f>
        <v>148</v>
      </c>
      <c r="E27" s="157">
        <f>SUM(E23:E26)</f>
        <v>7361</v>
      </c>
      <c r="F27" s="113"/>
      <c r="G27" s="113"/>
      <c r="H27" s="113"/>
    </row>
    <row r="28" spans="1:8" ht="15" x14ac:dyDescent="0.25">
      <c r="A28" s="134"/>
      <c r="B28" s="116"/>
      <c r="C28" s="117"/>
      <c r="D28" s="117"/>
      <c r="E28" s="142"/>
      <c r="F28" s="113"/>
      <c r="G28" s="113"/>
      <c r="H28" s="113"/>
    </row>
    <row r="29" spans="1:8" ht="15" x14ac:dyDescent="0.25">
      <c r="A29" s="118" t="s">
        <v>81</v>
      </c>
      <c r="B29" s="123">
        <v>369</v>
      </c>
      <c r="C29" s="156">
        <v>23325</v>
      </c>
      <c r="D29" s="123">
        <v>4</v>
      </c>
      <c r="E29" s="158">
        <v>433</v>
      </c>
      <c r="F29" s="113"/>
      <c r="G29" s="113"/>
      <c r="H29" s="113"/>
    </row>
    <row r="30" spans="1:8" ht="15" x14ac:dyDescent="0.25">
      <c r="A30" s="118" t="s">
        <v>5</v>
      </c>
      <c r="B30" s="123">
        <v>4870</v>
      </c>
      <c r="C30" s="156">
        <v>131940</v>
      </c>
      <c r="D30" s="123">
        <v>70</v>
      </c>
      <c r="E30" s="158">
        <v>3892</v>
      </c>
      <c r="F30" s="113"/>
      <c r="G30" s="130"/>
      <c r="H30" s="113"/>
    </row>
    <row r="31" spans="1:8" ht="15" x14ac:dyDescent="0.25">
      <c r="A31" s="118" t="s">
        <v>6</v>
      </c>
      <c r="B31" s="123">
        <v>821</v>
      </c>
      <c r="C31" s="156">
        <v>20597</v>
      </c>
      <c r="D31" s="123">
        <v>60</v>
      </c>
      <c r="E31" s="158">
        <v>3567</v>
      </c>
      <c r="F31" s="113"/>
      <c r="G31" s="113"/>
      <c r="H31" s="113"/>
    </row>
    <row r="32" spans="1:8" ht="15" x14ac:dyDescent="0.25">
      <c r="A32" s="118" t="s">
        <v>68</v>
      </c>
      <c r="B32" s="119"/>
      <c r="C32" s="154"/>
      <c r="D32" s="120">
        <v>5</v>
      </c>
      <c r="E32" s="156">
        <v>52</v>
      </c>
      <c r="F32" s="113"/>
      <c r="G32" s="113"/>
      <c r="H32" s="113"/>
    </row>
    <row r="33" spans="1:8" ht="15" x14ac:dyDescent="0.25">
      <c r="A33" s="121" t="s">
        <v>18</v>
      </c>
      <c r="B33" s="122">
        <f>SUM(B29:B32)</f>
        <v>6060</v>
      </c>
      <c r="C33" s="155">
        <f>SUM(C29:C32)</f>
        <v>175862</v>
      </c>
      <c r="D33" s="122">
        <f>SUM(D29:D32)</f>
        <v>139</v>
      </c>
      <c r="E33" s="157">
        <f>SUM(E29:E32)</f>
        <v>7944</v>
      </c>
      <c r="F33" s="113"/>
      <c r="G33" s="113"/>
      <c r="H33" s="113"/>
    </row>
    <row r="34" spans="1:8" ht="15" x14ac:dyDescent="0.25">
      <c r="A34" s="134"/>
      <c r="B34" s="116"/>
      <c r="C34" s="117"/>
      <c r="D34" s="117"/>
      <c r="E34" s="142"/>
      <c r="F34" s="113"/>
      <c r="G34" s="113"/>
      <c r="H34" s="113"/>
    </row>
    <row r="35" spans="1:8" ht="15" x14ac:dyDescent="0.25">
      <c r="A35" s="118" t="s">
        <v>82</v>
      </c>
      <c r="B35" s="119">
        <v>347</v>
      </c>
      <c r="C35" s="120">
        <v>21649</v>
      </c>
      <c r="D35" s="120">
        <v>3</v>
      </c>
      <c r="E35" s="123">
        <v>350</v>
      </c>
      <c r="F35" s="113"/>
      <c r="G35" s="113"/>
      <c r="H35" s="113"/>
    </row>
    <row r="36" spans="1:8" ht="15" x14ac:dyDescent="0.25">
      <c r="A36" s="118" t="s">
        <v>5</v>
      </c>
      <c r="B36" s="119">
        <v>4640</v>
      </c>
      <c r="C36" s="120">
        <v>127214</v>
      </c>
      <c r="D36" s="120">
        <v>77</v>
      </c>
      <c r="E36" s="123">
        <v>4395</v>
      </c>
      <c r="F36" s="113"/>
      <c r="G36" s="113"/>
      <c r="H36" s="113"/>
    </row>
    <row r="37" spans="1:8" ht="15" x14ac:dyDescent="0.25">
      <c r="A37" s="118" t="s">
        <v>6</v>
      </c>
      <c r="B37" s="119">
        <v>750</v>
      </c>
      <c r="C37" s="120">
        <v>19512</v>
      </c>
      <c r="D37" s="120">
        <v>54</v>
      </c>
      <c r="E37" s="123">
        <v>2403</v>
      </c>
      <c r="F37" s="113"/>
      <c r="G37" s="113"/>
      <c r="H37" s="113"/>
    </row>
    <row r="38" spans="1:8" ht="15" x14ac:dyDescent="0.25">
      <c r="A38" s="118" t="s">
        <v>56</v>
      </c>
      <c r="B38" s="119"/>
      <c r="C38" s="120"/>
      <c r="D38" s="120">
        <v>17</v>
      </c>
      <c r="E38" s="123">
        <v>169</v>
      </c>
      <c r="F38" s="113"/>
      <c r="G38" s="113"/>
      <c r="H38" s="113"/>
    </row>
    <row r="39" spans="1:8" ht="15" x14ac:dyDescent="0.25">
      <c r="A39" s="118" t="s">
        <v>63</v>
      </c>
      <c r="B39" s="119"/>
      <c r="C39" s="120"/>
      <c r="D39" s="120"/>
      <c r="E39" s="123"/>
      <c r="F39" s="113"/>
      <c r="G39" s="113"/>
      <c r="H39" s="113"/>
    </row>
    <row r="40" spans="1:8" ht="15" x14ac:dyDescent="0.25">
      <c r="A40" s="121" t="s">
        <v>18</v>
      </c>
      <c r="B40" s="122">
        <f>SUM(B35:B39)</f>
        <v>5737</v>
      </c>
      <c r="C40" s="122">
        <f>SUM(C35:C39)</f>
        <v>168375</v>
      </c>
      <c r="D40" s="122">
        <f>SUM(D35:D39)</f>
        <v>151</v>
      </c>
      <c r="E40" s="128">
        <f>SUM(E35:E39)</f>
        <v>7317</v>
      </c>
      <c r="F40" s="113"/>
      <c r="G40" s="113"/>
      <c r="H40" s="113"/>
    </row>
    <row r="41" spans="1:8" ht="15" x14ac:dyDescent="0.25">
      <c r="A41" s="118"/>
      <c r="B41" s="119"/>
      <c r="C41" s="120"/>
      <c r="D41" s="120"/>
      <c r="E41" s="123"/>
      <c r="F41" s="113"/>
      <c r="G41" s="113"/>
      <c r="H41" s="113"/>
    </row>
    <row r="42" spans="1:8" ht="15" x14ac:dyDescent="0.25">
      <c r="A42" s="118" t="s">
        <v>83</v>
      </c>
      <c r="B42" s="119">
        <v>396</v>
      </c>
      <c r="C42" s="120">
        <v>25009</v>
      </c>
      <c r="D42" s="120">
        <v>6</v>
      </c>
      <c r="E42" s="123">
        <v>788</v>
      </c>
      <c r="F42" s="113"/>
      <c r="G42" s="113"/>
      <c r="H42" s="113"/>
    </row>
    <row r="43" spans="1:8" ht="15" x14ac:dyDescent="0.25">
      <c r="A43" s="118" t="s">
        <v>5</v>
      </c>
      <c r="B43" s="119">
        <v>4755</v>
      </c>
      <c r="C43" s="120">
        <v>131163</v>
      </c>
      <c r="D43" s="120">
        <v>81</v>
      </c>
      <c r="E43" s="123">
        <v>4716</v>
      </c>
      <c r="F43" s="113"/>
      <c r="G43" s="113"/>
      <c r="H43" s="113"/>
    </row>
    <row r="44" spans="1:8" ht="15" x14ac:dyDescent="0.25">
      <c r="A44" s="118" t="s">
        <v>6</v>
      </c>
      <c r="B44" s="119">
        <v>801</v>
      </c>
      <c r="C44" s="120">
        <v>20175</v>
      </c>
      <c r="D44" s="120">
        <v>51</v>
      </c>
      <c r="E44" s="123">
        <v>2530</v>
      </c>
      <c r="F44" s="113"/>
      <c r="G44" s="113"/>
      <c r="H44" s="113"/>
    </row>
    <row r="45" spans="1:8" ht="15" x14ac:dyDescent="0.25">
      <c r="A45" s="118" t="s">
        <v>68</v>
      </c>
      <c r="B45" s="119"/>
      <c r="C45" s="120"/>
      <c r="D45" s="120">
        <v>2</v>
      </c>
      <c r="E45" s="123">
        <v>13</v>
      </c>
      <c r="F45" s="113"/>
      <c r="G45" s="113"/>
      <c r="H45" s="113"/>
    </row>
    <row r="46" spans="1:8" ht="15" x14ac:dyDescent="0.25">
      <c r="A46" s="118" t="s">
        <v>18</v>
      </c>
      <c r="B46" s="122">
        <f>SUM(B42:B45)</f>
        <v>5952</v>
      </c>
      <c r="C46" s="122">
        <f>SUM(C42:C45)</f>
        <v>176347</v>
      </c>
      <c r="D46" s="122">
        <f>SUM(D42:D45)</f>
        <v>140</v>
      </c>
      <c r="E46" s="128">
        <f>SUM(E42:E45)</f>
        <v>8047</v>
      </c>
      <c r="F46" s="113"/>
      <c r="G46" s="113"/>
      <c r="H46" s="113"/>
    </row>
    <row r="47" spans="1:8" ht="15" x14ac:dyDescent="0.25">
      <c r="A47" s="134"/>
      <c r="B47" s="116"/>
      <c r="C47" s="117"/>
      <c r="D47" s="117"/>
      <c r="E47" s="142"/>
      <c r="F47" s="113"/>
      <c r="G47" s="113"/>
      <c r="H47" s="113"/>
    </row>
    <row r="48" spans="1:8" ht="15" x14ac:dyDescent="0.25">
      <c r="A48" s="118" t="s">
        <v>84</v>
      </c>
      <c r="B48" s="123">
        <v>390</v>
      </c>
      <c r="C48" s="123">
        <v>23762</v>
      </c>
      <c r="D48" s="123">
        <v>4</v>
      </c>
      <c r="E48" s="129">
        <v>460</v>
      </c>
      <c r="F48" s="113"/>
      <c r="G48" s="113"/>
      <c r="H48" s="113"/>
    </row>
    <row r="49" spans="1:8" ht="15" x14ac:dyDescent="0.25">
      <c r="A49" s="118" t="s">
        <v>5</v>
      </c>
      <c r="B49" s="123">
        <v>4670</v>
      </c>
      <c r="C49" s="123">
        <v>126677</v>
      </c>
      <c r="D49" s="123">
        <v>73</v>
      </c>
      <c r="E49" s="129">
        <v>4205</v>
      </c>
      <c r="F49" s="113"/>
      <c r="G49" s="113"/>
      <c r="H49" s="113"/>
    </row>
    <row r="50" spans="1:8" ht="15" x14ac:dyDescent="0.25">
      <c r="A50" s="118" t="s">
        <v>6</v>
      </c>
      <c r="B50" s="123">
        <v>782</v>
      </c>
      <c r="C50" s="123">
        <v>20256</v>
      </c>
      <c r="D50" s="123">
        <v>39</v>
      </c>
      <c r="E50" s="129">
        <v>2138</v>
      </c>
      <c r="F50" s="113"/>
      <c r="G50" s="113"/>
      <c r="H50" s="113"/>
    </row>
    <row r="51" spans="1:8" ht="15" x14ac:dyDescent="0.25">
      <c r="A51" s="118" t="s">
        <v>68</v>
      </c>
      <c r="B51" s="120"/>
      <c r="C51" s="120"/>
      <c r="D51" s="124">
        <v>4</v>
      </c>
      <c r="E51" s="129">
        <v>31</v>
      </c>
      <c r="F51" s="113"/>
      <c r="G51" s="113"/>
      <c r="H51" s="113"/>
    </row>
    <row r="52" spans="1:8" ht="15" x14ac:dyDescent="0.25">
      <c r="A52" s="121" t="s">
        <v>18</v>
      </c>
      <c r="B52" s="122">
        <f>SUM(B48:B51)</f>
        <v>5842</v>
      </c>
      <c r="C52" s="122">
        <f>SUM(C48:C51)</f>
        <v>170695</v>
      </c>
      <c r="D52" s="122">
        <f>SUM(D48:D51)</f>
        <v>120</v>
      </c>
      <c r="E52" s="128">
        <f>SUM(E48:E51)</f>
        <v>6834</v>
      </c>
      <c r="F52" s="113"/>
      <c r="G52" s="113"/>
      <c r="H52" s="113"/>
    </row>
    <row r="53" spans="1:8" ht="15" x14ac:dyDescent="0.25">
      <c r="A53" s="118"/>
      <c r="B53" s="119"/>
      <c r="C53" s="117"/>
      <c r="D53" s="117"/>
      <c r="E53" s="142"/>
      <c r="F53" s="113"/>
      <c r="G53" s="113"/>
      <c r="H53" s="113"/>
    </row>
    <row r="54" spans="1:8" ht="15" x14ac:dyDescent="0.25">
      <c r="A54" s="118" t="s">
        <v>85</v>
      </c>
      <c r="B54" s="119">
        <v>397</v>
      </c>
      <c r="C54" s="120">
        <v>24846</v>
      </c>
      <c r="D54" s="120">
        <v>6</v>
      </c>
      <c r="E54" s="123">
        <v>644</v>
      </c>
      <c r="F54" s="113"/>
      <c r="G54" s="113"/>
      <c r="H54" s="113"/>
    </row>
    <row r="55" spans="1:8" ht="15" x14ac:dyDescent="0.25">
      <c r="A55" s="118" t="s">
        <v>5</v>
      </c>
      <c r="B55" s="119">
        <v>4612</v>
      </c>
      <c r="C55" s="120">
        <v>124772</v>
      </c>
      <c r="D55" s="120">
        <v>73</v>
      </c>
      <c r="E55" s="123">
        <v>3970</v>
      </c>
      <c r="F55" s="113"/>
      <c r="G55" s="113"/>
      <c r="H55" s="113"/>
    </row>
    <row r="56" spans="1:8" ht="15" x14ac:dyDescent="0.25">
      <c r="A56" s="118" t="s">
        <v>6</v>
      </c>
      <c r="B56" s="119">
        <v>797</v>
      </c>
      <c r="C56" s="120">
        <v>19687</v>
      </c>
      <c r="D56" s="120">
        <v>27</v>
      </c>
      <c r="E56" s="123">
        <v>1420</v>
      </c>
      <c r="F56" s="113"/>
      <c r="G56" s="113"/>
      <c r="H56" s="113"/>
    </row>
    <row r="57" spans="1:8" ht="15" x14ac:dyDescent="0.25">
      <c r="A57" s="118" t="s">
        <v>68</v>
      </c>
      <c r="B57" s="119"/>
      <c r="C57" s="120"/>
      <c r="D57" s="120">
        <v>12</v>
      </c>
      <c r="E57" s="123">
        <v>126</v>
      </c>
      <c r="F57" s="113"/>
      <c r="G57" s="113"/>
      <c r="H57" s="113"/>
    </row>
    <row r="58" spans="1:8" ht="15" x14ac:dyDescent="0.25">
      <c r="A58" s="118" t="s">
        <v>18</v>
      </c>
      <c r="B58" s="122">
        <f>SUM(B54:B57)</f>
        <v>5806</v>
      </c>
      <c r="C58" s="122">
        <f>SUM(C54:C57)</f>
        <v>169305</v>
      </c>
      <c r="D58" s="122">
        <f>SUM(D54:D57)</f>
        <v>118</v>
      </c>
      <c r="E58" s="128">
        <f>SUM(E54:E57)</f>
        <v>6160</v>
      </c>
      <c r="F58" s="113"/>
      <c r="G58" s="113"/>
      <c r="H58" s="113"/>
    </row>
    <row r="59" spans="1:8" ht="15" x14ac:dyDescent="0.25">
      <c r="A59" s="134"/>
      <c r="B59" s="116"/>
      <c r="C59" s="117"/>
      <c r="D59" s="117"/>
      <c r="E59" s="142"/>
      <c r="F59" s="113"/>
      <c r="G59" s="113"/>
      <c r="H59" s="113"/>
    </row>
    <row r="60" spans="1:8" ht="15" x14ac:dyDescent="0.25">
      <c r="A60" s="118" t="s">
        <v>86</v>
      </c>
      <c r="B60" s="120">
        <v>398</v>
      </c>
      <c r="C60" s="123">
        <v>24395</v>
      </c>
      <c r="D60" s="120">
        <v>4</v>
      </c>
      <c r="E60" s="120">
        <v>600</v>
      </c>
      <c r="F60" s="113"/>
      <c r="G60" s="113"/>
      <c r="H60" s="113"/>
    </row>
    <row r="61" spans="1:8" ht="15" x14ac:dyDescent="0.25">
      <c r="A61" s="118" t="s">
        <v>5</v>
      </c>
      <c r="B61" s="120">
        <v>4581</v>
      </c>
      <c r="C61" s="123">
        <v>123063</v>
      </c>
      <c r="D61" s="120">
        <v>74</v>
      </c>
      <c r="E61" s="120">
        <v>4113</v>
      </c>
      <c r="F61" s="113"/>
      <c r="G61" s="113"/>
      <c r="H61" s="113"/>
    </row>
    <row r="62" spans="1:8" ht="15" x14ac:dyDescent="0.25">
      <c r="A62" s="118" t="s">
        <v>6</v>
      </c>
      <c r="B62" s="120">
        <v>792</v>
      </c>
      <c r="C62" s="123">
        <v>19325</v>
      </c>
      <c r="D62" s="120">
        <v>37</v>
      </c>
      <c r="E62" s="120">
        <v>2049</v>
      </c>
      <c r="F62" s="113"/>
      <c r="G62" s="113"/>
      <c r="H62" s="113"/>
    </row>
    <row r="63" spans="1:8" ht="15" x14ac:dyDescent="0.25">
      <c r="A63" s="118" t="s">
        <v>68</v>
      </c>
      <c r="B63" s="120"/>
      <c r="C63" s="120"/>
      <c r="D63" s="120">
        <v>11</v>
      </c>
      <c r="E63" s="120">
        <v>129</v>
      </c>
      <c r="F63" s="113"/>
      <c r="G63" s="113"/>
      <c r="H63" s="113"/>
    </row>
    <row r="64" spans="1:8" ht="15" x14ac:dyDescent="0.25">
      <c r="A64" s="121" t="s">
        <v>18</v>
      </c>
      <c r="B64" s="122">
        <f>SUM(B60:B63)</f>
        <v>5771</v>
      </c>
      <c r="C64" s="122">
        <f>SUM(C60:C63)</f>
        <v>166783</v>
      </c>
      <c r="D64" s="122">
        <f>SUM(D60:D63)</f>
        <v>126</v>
      </c>
      <c r="E64" s="128">
        <f>SUM(E60:E63)</f>
        <v>6891</v>
      </c>
      <c r="F64" s="113"/>
      <c r="G64" s="113"/>
      <c r="H64" s="113"/>
    </row>
    <row r="65" spans="1:8" ht="15" x14ac:dyDescent="0.25">
      <c r="A65" s="118"/>
      <c r="B65" s="119"/>
      <c r="C65" s="120"/>
      <c r="D65" s="120"/>
      <c r="E65" s="123"/>
      <c r="F65" s="113"/>
      <c r="G65" s="113"/>
      <c r="H65" s="113"/>
    </row>
    <row r="66" spans="1:8" ht="15" x14ac:dyDescent="0.25">
      <c r="A66" s="118" t="s">
        <v>87</v>
      </c>
      <c r="B66" s="119">
        <v>400</v>
      </c>
      <c r="C66" s="120">
        <v>24978</v>
      </c>
      <c r="D66" s="120">
        <v>3</v>
      </c>
      <c r="E66" s="123">
        <v>358</v>
      </c>
      <c r="F66" s="113"/>
      <c r="G66" s="113"/>
      <c r="H66" s="113"/>
    </row>
    <row r="67" spans="1:8" ht="15" x14ac:dyDescent="0.25">
      <c r="A67" s="118" t="s">
        <v>5</v>
      </c>
      <c r="B67" s="119">
        <v>4561</v>
      </c>
      <c r="C67" s="120">
        <v>124221</v>
      </c>
      <c r="D67" s="120">
        <v>73</v>
      </c>
      <c r="E67" s="123">
        <v>3860</v>
      </c>
      <c r="F67" s="113"/>
      <c r="G67" s="113"/>
      <c r="H67" s="113"/>
    </row>
    <row r="68" spans="1:8" ht="15" x14ac:dyDescent="0.25">
      <c r="A68" s="118" t="s">
        <v>6</v>
      </c>
      <c r="B68" s="119">
        <v>790</v>
      </c>
      <c r="C68" s="120">
        <v>20470</v>
      </c>
      <c r="D68" s="120">
        <v>47</v>
      </c>
      <c r="E68" s="123">
        <v>2430</v>
      </c>
      <c r="F68" s="113"/>
      <c r="G68" s="113"/>
      <c r="H68" s="113"/>
    </row>
    <row r="69" spans="1:8" ht="15" x14ac:dyDescent="0.25">
      <c r="A69" s="118" t="s">
        <v>68</v>
      </c>
      <c r="B69" s="119"/>
      <c r="C69" s="120"/>
      <c r="D69" s="120">
        <v>18</v>
      </c>
      <c r="E69" s="124">
        <v>235</v>
      </c>
      <c r="F69" s="113"/>
      <c r="G69" s="113"/>
      <c r="H69" s="113"/>
    </row>
    <row r="70" spans="1:8" ht="15" x14ac:dyDescent="0.25">
      <c r="A70" s="118" t="s">
        <v>18</v>
      </c>
      <c r="B70" s="122">
        <f>SUM(B66:B69)</f>
        <v>5751</v>
      </c>
      <c r="C70" s="122">
        <f>SUM(C66:C69)</f>
        <v>169669</v>
      </c>
      <c r="D70" s="122">
        <f>SUM(D66:D69)</f>
        <v>141</v>
      </c>
      <c r="E70" s="145">
        <f>SUM(E66:E69)</f>
        <v>6883</v>
      </c>
      <c r="F70" s="113"/>
      <c r="G70" s="113"/>
      <c r="H70" s="113"/>
    </row>
    <row r="71" spans="1:8" ht="15" x14ac:dyDescent="0.25">
      <c r="A71" s="134"/>
      <c r="B71" s="116"/>
      <c r="C71" s="117"/>
      <c r="D71" s="117"/>
      <c r="E71" s="142"/>
      <c r="F71" s="113"/>
      <c r="G71" s="113"/>
      <c r="H71" s="113"/>
    </row>
    <row r="72" spans="1:8" ht="15" x14ac:dyDescent="0.25">
      <c r="A72" s="118" t="s">
        <v>88</v>
      </c>
      <c r="B72" s="119">
        <v>427</v>
      </c>
      <c r="C72" s="120">
        <v>27169</v>
      </c>
      <c r="D72" s="120">
        <v>3</v>
      </c>
      <c r="E72" s="123">
        <v>358</v>
      </c>
      <c r="F72" s="113"/>
      <c r="G72" s="113"/>
      <c r="H72" s="113"/>
    </row>
    <row r="73" spans="1:8" ht="15" x14ac:dyDescent="0.25">
      <c r="A73" s="118" t="s">
        <v>5</v>
      </c>
      <c r="B73" s="119">
        <v>4509</v>
      </c>
      <c r="C73" s="120">
        <v>122870</v>
      </c>
      <c r="D73" s="120">
        <v>74</v>
      </c>
      <c r="E73" s="123">
        <v>3907</v>
      </c>
      <c r="F73" s="113"/>
      <c r="G73" s="113"/>
      <c r="H73" s="113"/>
    </row>
    <row r="74" spans="1:8" ht="15" x14ac:dyDescent="0.25">
      <c r="A74" s="118" t="s">
        <v>6</v>
      </c>
      <c r="B74" s="119">
        <v>774</v>
      </c>
      <c r="C74" s="120">
        <v>19819</v>
      </c>
      <c r="D74" s="120">
        <v>48</v>
      </c>
      <c r="E74" s="123">
        <v>2470</v>
      </c>
      <c r="F74" s="113"/>
      <c r="G74" s="113"/>
      <c r="H74" s="113"/>
    </row>
    <row r="75" spans="1:8" ht="15" x14ac:dyDescent="0.25">
      <c r="A75" s="118" t="s">
        <v>68</v>
      </c>
      <c r="B75" s="119"/>
      <c r="C75" s="120"/>
      <c r="D75" s="120">
        <v>8</v>
      </c>
      <c r="E75" s="123">
        <v>89</v>
      </c>
      <c r="F75" s="113"/>
      <c r="G75" s="113"/>
      <c r="H75" s="113"/>
    </row>
    <row r="76" spans="1:8" ht="15" x14ac:dyDescent="0.25">
      <c r="A76" s="121" t="s">
        <v>18</v>
      </c>
      <c r="B76" s="122">
        <f>SUM(B72:B75)</f>
        <v>5710</v>
      </c>
      <c r="C76" s="122">
        <f>SUM(C72:C75)</f>
        <v>169858</v>
      </c>
      <c r="D76" s="122">
        <f>SUM(D72:D75)</f>
        <v>133</v>
      </c>
      <c r="E76" s="128">
        <f>SUM(E72:E75)</f>
        <v>6824</v>
      </c>
      <c r="F76" s="113"/>
      <c r="G76" s="113"/>
      <c r="H76" s="113"/>
    </row>
    <row r="77" spans="1:8" ht="15" x14ac:dyDescent="0.25">
      <c r="A77" s="135"/>
      <c r="B77" s="119"/>
      <c r="C77" s="119"/>
      <c r="D77" s="119"/>
      <c r="E77" s="119"/>
      <c r="F77" s="127"/>
      <c r="G77" s="113"/>
      <c r="H77" s="113"/>
    </row>
    <row r="78" spans="1:8" ht="15" x14ac:dyDescent="0.25">
      <c r="A78" s="136" t="s">
        <v>18</v>
      </c>
      <c r="B78" s="128">
        <f>B9+B15+B21+B27+B33+B40+B46+B52+B58+B64+B70+B76</f>
        <v>70953</v>
      </c>
      <c r="C78" s="143">
        <f>C9+C15+C21+C27+C33+C40+C46+C52+C58+C64+C70+C76</f>
        <v>2086389</v>
      </c>
      <c r="D78" s="128">
        <f>D9+D15+D21+D27+D33+D40+D46+D52+D58+D64+D70+D76</f>
        <v>1703</v>
      </c>
      <c r="E78" s="143">
        <f>E9+E15+E21+E27+E33+E40+E46+E52+E58+E64+E70+E76</f>
        <v>88954</v>
      </c>
      <c r="F78" s="113"/>
      <c r="G78" s="113"/>
      <c r="H78" s="113"/>
    </row>
    <row r="79" spans="1:8" ht="15" x14ac:dyDescent="0.25">
      <c r="A79" s="132"/>
      <c r="B79" s="111"/>
      <c r="C79" s="111"/>
      <c r="D79" s="111"/>
      <c r="E79" s="111"/>
      <c r="F79" s="113"/>
      <c r="G79" s="113"/>
      <c r="H79" s="113"/>
    </row>
    <row r="80" spans="1:8" ht="14.25" x14ac:dyDescent="0.2">
      <c r="A80" s="131"/>
      <c r="B80" s="111"/>
      <c r="C80" s="111"/>
      <c r="D80" s="111"/>
      <c r="E80" s="111"/>
      <c r="F80" s="113"/>
      <c r="G80" s="113"/>
      <c r="H80" s="113"/>
    </row>
    <row r="81" spans="1:8" ht="14.25" x14ac:dyDescent="0.2">
      <c r="A81" s="131"/>
      <c r="B81" s="111"/>
      <c r="C81" s="111"/>
      <c r="D81" s="111"/>
      <c r="E81" s="111"/>
      <c r="F81" s="113"/>
      <c r="G81" s="113"/>
      <c r="H81" s="113"/>
    </row>
    <row r="82" spans="1:8" ht="14.25" x14ac:dyDescent="0.2">
      <c r="A82" s="130"/>
      <c r="B82" s="137" t="s">
        <v>54</v>
      </c>
      <c r="C82" s="111"/>
      <c r="D82" s="111"/>
      <c r="E82" s="111"/>
      <c r="F82" s="113"/>
      <c r="G82" s="113"/>
      <c r="H82" s="113"/>
    </row>
    <row r="83" spans="1:8" ht="14.25" x14ac:dyDescent="0.2">
      <c r="A83" s="131"/>
      <c r="B83" s="111" t="s">
        <v>103</v>
      </c>
      <c r="C83" s="111"/>
      <c r="D83" s="111"/>
      <c r="E83" s="111"/>
      <c r="F83" s="113"/>
      <c r="G83" s="113"/>
      <c r="H83" s="113"/>
    </row>
    <row r="84" spans="1:8" ht="14.25" x14ac:dyDescent="0.2">
      <c r="A84" s="131"/>
      <c r="B84" s="111" t="s">
        <v>104</v>
      </c>
      <c r="C84" s="111"/>
      <c r="D84" s="111"/>
      <c r="E84" s="111"/>
      <c r="F84" s="113"/>
      <c r="G84" s="113"/>
      <c r="H84" s="113"/>
    </row>
    <row r="85" spans="1:8" ht="14.25" x14ac:dyDescent="0.2">
      <c r="A85" s="131"/>
      <c r="B85" s="111"/>
      <c r="C85" s="111"/>
      <c r="D85" s="111"/>
      <c r="E85" s="111"/>
      <c r="F85" s="113"/>
      <c r="G85" s="113"/>
      <c r="H85" s="1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workbookViewId="0">
      <selection activeCell="I23" sqref="I23"/>
    </sheetView>
  </sheetViews>
  <sheetFormatPr defaultRowHeight="12.75" x14ac:dyDescent="0.2"/>
  <cols>
    <col min="1" max="1" width="17.28515625" customWidth="1"/>
    <col min="2" max="2" width="13.42578125" customWidth="1"/>
    <col min="3" max="3" width="19.7109375" customWidth="1"/>
    <col min="4" max="4" width="15.85546875" customWidth="1"/>
    <col min="5" max="5" width="14.85546875" customWidth="1"/>
  </cols>
  <sheetData>
    <row r="1" spans="1:6" ht="15" x14ac:dyDescent="0.25">
      <c r="A1" s="138" t="s">
        <v>0</v>
      </c>
      <c r="B1" s="111"/>
      <c r="C1" s="111"/>
      <c r="D1" s="141" t="s">
        <v>107</v>
      </c>
      <c r="E1" s="113" t="s">
        <v>111</v>
      </c>
      <c r="F1" s="113"/>
    </row>
    <row r="2" spans="1:6" ht="15" x14ac:dyDescent="0.25">
      <c r="A2" s="132"/>
      <c r="B2" s="111"/>
      <c r="C2" s="111"/>
      <c r="D2" s="111"/>
      <c r="E2" s="111"/>
      <c r="F2" s="113"/>
    </row>
    <row r="3" spans="1:6" ht="15" x14ac:dyDescent="0.25">
      <c r="A3" s="133"/>
      <c r="B3" s="114" t="s">
        <v>94</v>
      </c>
      <c r="C3" s="115" t="s">
        <v>97</v>
      </c>
      <c r="D3" s="115" t="s">
        <v>94</v>
      </c>
      <c r="E3" s="114" t="s">
        <v>98</v>
      </c>
      <c r="F3" s="112"/>
    </row>
    <row r="4" spans="1:6" ht="15" x14ac:dyDescent="0.25">
      <c r="A4" s="140" t="s">
        <v>108</v>
      </c>
      <c r="B4" s="116"/>
      <c r="C4" s="117"/>
      <c r="D4" s="117"/>
      <c r="E4" s="142"/>
      <c r="F4" s="113"/>
    </row>
    <row r="5" spans="1:6" ht="15" x14ac:dyDescent="0.25">
      <c r="A5" s="118" t="s">
        <v>83</v>
      </c>
      <c r="B5" s="119">
        <v>329</v>
      </c>
      <c r="C5" s="120">
        <v>24630</v>
      </c>
      <c r="D5" s="120">
        <v>4</v>
      </c>
      <c r="E5" s="123">
        <v>240</v>
      </c>
      <c r="F5" s="113"/>
    </row>
    <row r="6" spans="1:6" ht="15" x14ac:dyDescent="0.25">
      <c r="A6" s="118" t="s">
        <v>5</v>
      </c>
      <c r="B6" s="119">
        <v>4670</v>
      </c>
      <c r="C6" s="120">
        <v>127336</v>
      </c>
      <c r="D6" s="120">
        <v>84</v>
      </c>
      <c r="E6" s="123">
        <v>4928</v>
      </c>
      <c r="F6" s="113"/>
    </row>
    <row r="7" spans="1:6" ht="15" x14ac:dyDescent="0.25">
      <c r="A7" s="118" t="s">
        <v>6</v>
      </c>
      <c r="B7" s="119">
        <v>835</v>
      </c>
      <c r="C7" s="120">
        <v>21954</v>
      </c>
      <c r="D7" s="120">
        <v>46</v>
      </c>
      <c r="E7" s="123">
        <v>2253</v>
      </c>
      <c r="F7" s="113"/>
    </row>
    <row r="8" spans="1:6" ht="15" x14ac:dyDescent="0.25">
      <c r="A8" s="118" t="s">
        <v>68</v>
      </c>
      <c r="B8" s="119"/>
      <c r="C8" s="120"/>
      <c r="D8" s="120">
        <v>4</v>
      </c>
      <c r="E8" s="123">
        <v>41</v>
      </c>
      <c r="F8" s="113"/>
    </row>
    <row r="9" spans="1:6" ht="15" x14ac:dyDescent="0.25">
      <c r="A9" s="121" t="s">
        <v>18</v>
      </c>
      <c r="B9" s="122">
        <f>SUM(B5:B8)</f>
        <v>5834</v>
      </c>
      <c r="C9" s="122">
        <f>SUM(C5:C8)</f>
        <v>173920</v>
      </c>
      <c r="D9" s="122">
        <f>SUM(D5:D8)</f>
        <v>138</v>
      </c>
      <c r="E9" s="128">
        <f>SUM(E5:E8)</f>
        <v>7462</v>
      </c>
      <c r="F9" s="113"/>
    </row>
    <row r="10" spans="1:6" ht="15" x14ac:dyDescent="0.25">
      <c r="A10" s="118"/>
      <c r="B10" s="119"/>
      <c r="C10" s="120"/>
      <c r="D10" s="120"/>
      <c r="E10" s="123"/>
      <c r="F10" s="113"/>
    </row>
    <row r="11" spans="1:6" ht="15" x14ac:dyDescent="0.25">
      <c r="A11" s="118" t="s">
        <v>84</v>
      </c>
      <c r="B11" s="123">
        <v>324</v>
      </c>
      <c r="C11" s="123">
        <v>23256</v>
      </c>
      <c r="D11" s="123">
        <v>3</v>
      </c>
      <c r="E11" s="129">
        <v>148</v>
      </c>
      <c r="F11" s="113"/>
    </row>
    <row r="12" spans="1:6" ht="15" x14ac:dyDescent="0.25">
      <c r="A12" s="118" t="s">
        <v>5</v>
      </c>
      <c r="B12" s="123">
        <v>4705</v>
      </c>
      <c r="C12" s="123">
        <v>130882</v>
      </c>
      <c r="D12" s="123">
        <v>93</v>
      </c>
      <c r="E12" s="129">
        <v>5127</v>
      </c>
      <c r="F12" s="113"/>
    </row>
    <row r="13" spans="1:6" ht="15" x14ac:dyDescent="0.25">
      <c r="A13" s="118" t="s">
        <v>6</v>
      </c>
      <c r="B13" s="123">
        <v>792</v>
      </c>
      <c r="C13" s="123">
        <v>20683</v>
      </c>
      <c r="D13" s="123">
        <v>46</v>
      </c>
      <c r="E13" s="129">
        <v>2478</v>
      </c>
      <c r="F13" s="113"/>
    </row>
    <row r="14" spans="1:6" ht="15" x14ac:dyDescent="0.25">
      <c r="A14" s="118" t="s">
        <v>68</v>
      </c>
      <c r="B14" s="120"/>
      <c r="C14" s="120"/>
      <c r="D14" s="124">
        <v>9</v>
      </c>
      <c r="E14" s="129">
        <v>111</v>
      </c>
      <c r="F14" s="113"/>
    </row>
    <row r="15" spans="1:6" ht="15" x14ac:dyDescent="0.25">
      <c r="A15" s="118" t="s">
        <v>18</v>
      </c>
      <c r="B15" s="122">
        <f>SUM(B11:B14)</f>
        <v>5821</v>
      </c>
      <c r="C15" s="122">
        <f>SUM(C11:C14)</f>
        <v>174821</v>
      </c>
      <c r="D15" s="122">
        <f>SUM(D11:D14)</f>
        <v>151</v>
      </c>
      <c r="E15" s="128">
        <f>SUM(E11:E14)</f>
        <v>7864</v>
      </c>
      <c r="F15" s="113"/>
    </row>
    <row r="16" spans="1:6" ht="15" x14ac:dyDescent="0.25">
      <c r="A16" s="134"/>
      <c r="B16" s="116"/>
      <c r="C16" s="117"/>
      <c r="D16" s="117"/>
      <c r="E16" s="142"/>
      <c r="F16" s="113"/>
    </row>
    <row r="17" spans="1:6" ht="15" x14ac:dyDescent="0.25">
      <c r="A17" s="118" t="s">
        <v>85</v>
      </c>
      <c r="B17" s="119">
        <v>327</v>
      </c>
      <c r="C17" s="120">
        <v>23862</v>
      </c>
      <c r="D17" s="120">
        <v>2</v>
      </c>
      <c r="E17" s="123">
        <v>114</v>
      </c>
      <c r="F17" s="113"/>
    </row>
    <row r="18" spans="1:6" ht="15" x14ac:dyDescent="0.25">
      <c r="A18" s="118" t="s">
        <v>5</v>
      </c>
      <c r="B18" s="119">
        <v>4749</v>
      </c>
      <c r="C18" s="120">
        <v>129679</v>
      </c>
      <c r="D18" s="120">
        <v>92</v>
      </c>
      <c r="E18" s="123">
        <v>4956</v>
      </c>
      <c r="F18" s="113"/>
    </row>
    <row r="19" spans="1:6" ht="15" x14ac:dyDescent="0.25">
      <c r="A19" s="118" t="s">
        <v>6</v>
      </c>
      <c r="B19" s="119">
        <v>778</v>
      </c>
      <c r="C19" s="120">
        <v>21268</v>
      </c>
      <c r="D19" s="120">
        <v>48</v>
      </c>
      <c r="E19" s="123">
        <v>2405</v>
      </c>
      <c r="F19" s="113"/>
    </row>
    <row r="20" spans="1:6" ht="15" x14ac:dyDescent="0.25">
      <c r="A20" s="118" t="s">
        <v>68</v>
      </c>
      <c r="B20" s="119"/>
      <c r="C20" s="120"/>
      <c r="D20" s="120">
        <v>11</v>
      </c>
      <c r="E20" s="123">
        <v>95</v>
      </c>
      <c r="F20" s="113"/>
    </row>
    <row r="21" spans="1:6" ht="15" x14ac:dyDescent="0.25">
      <c r="A21" s="121" t="s">
        <v>18</v>
      </c>
      <c r="B21" s="122">
        <f>SUM(B17:B20)</f>
        <v>5854</v>
      </c>
      <c r="C21" s="122">
        <f>SUM(C17:C20)</f>
        <v>174809</v>
      </c>
      <c r="D21" s="122">
        <f>SUM(D17:D20)</f>
        <v>153</v>
      </c>
      <c r="E21" s="128">
        <f>SUM(E17:E20)</f>
        <v>7570</v>
      </c>
      <c r="F21" s="113"/>
    </row>
    <row r="22" spans="1:6" ht="15" x14ac:dyDescent="0.25">
      <c r="A22" s="118"/>
      <c r="B22" s="119"/>
      <c r="C22" s="120"/>
      <c r="D22" s="120"/>
      <c r="E22" s="123"/>
      <c r="F22" s="113"/>
    </row>
    <row r="23" spans="1:6" ht="15" x14ac:dyDescent="0.25">
      <c r="A23" s="118" t="s">
        <v>86</v>
      </c>
      <c r="B23" s="120">
        <v>343</v>
      </c>
      <c r="C23" s="123">
        <v>24041</v>
      </c>
      <c r="D23" s="120">
        <v>3</v>
      </c>
      <c r="E23" s="120">
        <v>228</v>
      </c>
      <c r="F23" s="125"/>
    </row>
    <row r="24" spans="1:6" ht="15" x14ac:dyDescent="0.25">
      <c r="A24" s="118" t="s">
        <v>5</v>
      </c>
      <c r="B24" s="120">
        <v>4767</v>
      </c>
      <c r="C24" s="123">
        <v>129668</v>
      </c>
      <c r="D24" s="120">
        <v>90</v>
      </c>
      <c r="E24" s="120">
        <v>4804</v>
      </c>
      <c r="F24" s="125"/>
    </row>
    <row r="25" spans="1:6" ht="15" x14ac:dyDescent="0.25">
      <c r="A25" s="118" t="s">
        <v>6</v>
      </c>
      <c r="B25" s="120">
        <v>784</v>
      </c>
      <c r="C25" s="123">
        <v>20987</v>
      </c>
      <c r="D25" s="120">
        <v>62</v>
      </c>
      <c r="E25" s="120">
        <v>3025</v>
      </c>
      <c r="F25" s="125"/>
    </row>
    <row r="26" spans="1:6" ht="15" x14ac:dyDescent="0.25">
      <c r="A26" s="118" t="s">
        <v>68</v>
      </c>
      <c r="B26" s="120"/>
      <c r="C26" s="120"/>
      <c r="D26" s="120">
        <v>9</v>
      </c>
      <c r="E26" s="120">
        <v>62</v>
      </c>
      <c r="F26" s="125"/>
    </row>
    <row r="27" spans="1:6" ht="15" x14ac:dyDescent="0.25">
      <c r="A27" s="118" t="s">
        <v>18</v>
      </c>
      <c r="B27" s="122">
        <f>SUM(B23:B26)</f>
        <v>5894</v>
      </c>
      <c r="C27" s="122">
        <f>SUM(C23:C26)</f>
        <v>174696</v>
      </c>
      <c r="D27" s="122">
        <f>SUM(D23:D26)</f>
        <v>164</v>
      </c>
      <c r="E27" s="128">
        <f>SUM(E23:E26)</f>
        <v>8119</v>
      </c>
      <c r="F27" s="113"/>
    </row>
    <row r="28" spans="1:6" ht="15" x14ac:dyDescent="0.25">
      <c r="A28" s="134"/>
      <c r="B28" s="116"/>
      <c r="C28" s="117"/>
      <c r="D28" s="117"/>
      <c r="E28" s="142"/>
      <c r="F28" s="113"/>
    </row>
    <row r="29" spans="1:6" ht="15" x14ac:dyDescent="0.25">
      <c r="A29" s="118" t="s">
        <v>87</v>
      </c>
      <c r="B29" s="119">
        <v>334</v>
      </c>
      <c r="C29" s="120">
        <v>23420</v>
      </c>
      <c r="D29" s="120">
        <v>3</v>
      </c>
      <c r="E29" s="123">
        <v>400</v>
      </c>
      <c r="F29" s="113"/>
    </row>
    <row r="30" spans="1:6" ht="15" x14ac:dyDescent="0.25">
      <c r="A30" s="118" t="s">
        <v>5</v>
      </c>
      <c r="B30" s="119">
        <v>4848</v>
      </c>
      <c r="C30" s="120">
        <v>132685</v>
      </c>
      <c r="D30" s="120">
        <v>81</v>
      </c>
      <c r="E30" s="123">
        <v>4465</v>
      </c>
      <c r="F30" s="113"/>
    </row>
    <row r="31" spans="1:6" ht="15" x14ac:dyDescent="0.25">
      <c r="A31" s="118" t="s">
        <v>6</v>
      </c>
      <c r="B31" s="119">
        <v>808</v>
      </c>
      <c r="C31" s="120">
        <v>21751</v>
      </c>
      <c r="D31" s="120">
        <v>59</v>
      </c>
      <c r="E31" s="123">
        <v>2901</v>
      </c>
      <c r="F31" s="113"/>
    </row>
    <row r="32" spans="1:6" ht="15" x14ac:dyDescent="0.25">
      <c r="A32" s="118" t="s">
        <v>68</v>
      </c>
      <c r="B32" s="119"/>
      <c r="C32" s="120"/>
      <c r="D32" s="120">
        <v>10</v>
      </c>
      <c r="E32" s="124">
        <v>101</v>
      </c>
      <c r="F32" s="113"/>
    </row>
    <row r="33" spans="1:6" ht="15" x14ac:dyDescent="0.25">
      <c r="A33" s="121" t="s">
        <v>18</v>
      </c>
      <c r="B33" s="122">
        <f>SUM(B29:B32)</f>
        <v>5990</v>
      </c>
      <c r="C33" s="122">
        <f>SUM(C29:C32)</f>
        <v>177856</v>
      </c>
      <c r="D33" s="122">
        <f>SUM(D29:D32)</f>
        <v>153</v>
      </c>
      <c r="E33" s="128">
        <f>SUM(E29:E32)</f>
        <v>7867</v>
      </c>
      <c r="F33" s="113"/>
    </row>
    <row r="34" spans="1:6" ht="15" x14ac:dyDescent="0.25">
      <c r="A34" s="134"/>
      <c r="B34" s="116"/>
      <c r="C34" s="117"/>
      <c r="D34" s="117"/>
      <c r="E34" s="142"/>
      <c r="F34" s="113"/>
    </row>
    <row r="35" spans="1:6" ht="15" x14ac:dyDescent="0.25">
      <c r="A35" s="118" t="s">
        <v>88</v>
      </c>
      <c r="B35" s="119">
        <v>334</v>
      </c>
      <c r="C35" s="120">
        <v>22612</v>
      </c>
      <c r="D35" s="120">
        <v>4</v>
      </c>
      <c r="E35" s="123">
        <v>475</v>
      </c>
      <c r="F35" s="113"/>
    </row>
    <row r="36" spans="1:6" ht="15" x14ac:dyDescent="0.25">
      <c r="A36" s="118" t="s">
        <v>5</v>
      </c>
      <c r="B36" s="119">
        <v>4859</v>
      </c>
      <c r="C36" s="120">
        <v>133372</v>
      </c>
      <c r="D36" s="120">
        <v>92</v>
      </c>
      <c r="E36" s="123">
        <v>5064</v>
      </c>
      <c r="F36" s="113"/>
    </row>
    <row r="37" spans="1:6" ht="15" x14ac:dyDescent="0.25">
      <c r="A37" s="118" t="s">
        <v>6</v>
      </c>
      <c r="B37" s="119">
        <v>799</v>
      </c>
      <c r="C37" s="120">
        <v>20956</v>
      </c>
      <c r="D37" s="120">
        <v>55</v>
      </c>
      <c r="E37" s="123">
        <v>2507</v>
      </c>
      <c r="F37" s="113"/>
    </row>
    <row r="38" spans="1:6" ht="15" x14ac:dyDescent="0.25">
      <c r="A38" s="118" t="s">
        <v>68</v>
      </c>
      <c r="B38" s="119"/>
      <c r="C38" s="120"/>
      <c r="D38" s="120">
        <v>11</v>
      </c>
      <c r="E38" s="123">
        <v>93</v>
      </c>
      <c r="F38" s="113"/>
    </row>
    <row r="39" spans="1:6" ht="15" x14ac:dyDescent="0.25">
      <c r="A39" s="121" t="s">
        <v>18</v>
      </c>
      <c r="B39" s="122">
        <f>SUM(B35:B38)</f>
        <v>5992</v>
      </c>
      <c r="C39" s="122">
        <f>SUM(C35:C38)</f>
        <v>176940</v>
      </c>
      <c r="D39" s="122">
        <f>SUM(D35:D38)</f>
        <v>162</v>
      </c>
      <c r="E39" s="128">
        <f>SUM(E35:E38)</f>
        <v>8139</v>
      </c>
      <c r="F39" s="113"/>
    </row>
    <row r="40" spans="1:6" ht="15" x14ac:dyDescent="0.25">
      <c r="A40" s="139" t="s">
        <v>108</v>
      </c>
      <c r="B40" s="119"/>
      <c r="C40" s="120"/>
      <c r="D40" s="120"/>
      <c r="E40" s="123"/>
      <c r="F40" s="113"/>
    </row>
    <row r="41" spans="1:6" ht="15" x14ac:dyDescent="0.25">
      <c r="A41" s="118" t="s">
        <v>89</v>
      </c>
      <c r="B41" s="119">
        <v>354</v>
      </c>
      <c r="C41" s="120">
        <v>23407</v>
      </c>
      <c r="D41" s="120">
        <v>3</v>
      </c>
      <c r="E41" s="123">
        <v>375</v>
      </c>
      <c r="F41" s="113"/>
    </row>
    <row r="42" spans="1:6" ht="15" x14ac:dyDescent="0.25">
      <c r="A42" s="118" t="s">
        <v>5</v>
      </c>
      <c r="B42" s="119">
        <v>4962</v>
      </c>
      <c r="C42" s="120">
        <v>135865</v>
      </c>
      <c r="D42" s="120">
        <v>87</v>
      </c>
      <c r="E42" s="123">
        <v>4766</v>
      </c>
      <c r="F42" s="113"/>
    </row>
    <row r="43" spans="1:6" ht="15" x14ac:dyDescent="0.25">
      <c r="A43" s="118" t="s">
        <v>6</v>
      </c>
      <c r="B43" s="119">
        <v>811</v>
      </c>
      <c r="C43" s="120">
        <v>21087</v>
      </c>
      <c r="D43" s="120">
        <v>70</v>
      </c>
      <c r="E43" s="123">
        <v>3337</v>
      </c>
      <c r="F43" s="113"/>
    </row>
    <row r="44" spans="1:6" ht="15" x14ac:dyDescent="0.25">
      <c r="A44" s="118" t="s">
        <v>68</v>
      </c>
      <c r="B44" s="119"/>
      <c r="C44" s="120"/>
      <c r="D44" s="120">
        <v>4</v>
      </c>
      <c r="E44" s="123">
        <v>45</v>
      </c>
      <c r="F44" s="113"/>
    </row>
    <row r="45" spans="1:6" ht="15" x14ac:dyDescent="0.25">
      <c r="A45" s="118" t="s">
        <v>18</v>
      </c>
      <c r="B45" s="122">
        <f>SUM(B41:B44)</f>
        <v>6127</v>
      </c>
      <c r="C45" s="122">
        <f>SUM(C41:C44)</f>
        <v>180359</v>
      </c>
      <c r="D45" s="122">
        <f>SUM(D41:D44)</f>
        <v>164</v>
      </c>
      <c r="E45" s="128">
        <f>SUM(E41:E44)</f>
        <v>8523</v>
      </c>
      <c r="F45" s="113"/>
    </row>
    <row r="46" spans="1:6" ht="15" x14ac:dyDescent="0.25">
      <c r="A46" s="134"/>
      <c r="B46" s="116"/>
      <c r="C46" s="117"/>
      <c r="D46" s="117"/>
      <c r="E46" s="142"/>
      <c r="F46" s="113"/>
    </row>
    <row r="47" spans="1:6" ht="15" x14ac:dyDescent="0.25">
      <c r="A47" s="118" t="s">
        <v>92</v>
      </c>
      <c r="B47" s="123">
        <v>357</v>
      </c>
      <c r="C47" s="149">
        <v>23959</v>
      </c>
      <c r="D47" s="123">
        <v>4</v>
      </c>
      <c r="E47" s="152">
        <v>475</v>
      </c>
      <c r="F47" s="113"/>
    </row>
    <row r="48" spans="1:6" ht="15" x14ac:dyDescent="0.25">
      <c r="A48" s="118" t="s">
        <v>5</v>
      </c>
      <c r="B48" s="123">
        <v>4915</v>
      </c>
      <c r="C48" s="149">
        <v>136585</v>
      </c>
      <c r="D48" s="123">
        <v>80</v>
      </c>
      <c r="E48" s="152">
        <v>4479</v>
      </c>
      <c r="F48" s="113"/>
    </row>
    <row r="49" spans="1:6" ht="15" x14ac:dyDescent="0.25">
      <c r="A49" s="118" t="s">
        <v>6</v>
      </c>
      <c r="B49" s="123">
        <v>809</v>
      </c>
      <c r="C49" s="149">
        <v>20197</v>
      </c>
      <c r="D49" s="123">
        <v>60</v>
      </c>
      <c r="E49" s="152">
        <v>2827</v>
      </c>
      <c r="F49" s="113"/>
    </row>
    <row r="50" spans="1:6" ht="15" x14ac:dyDescent="0.25">
      <c r="A50" s="118" t="s">
        <v>68</v>
      </c>
      <c r="B50" s="120"/>
      <c r="C50" s="147"/>
      <c r="D50" s="124">
        <v>12</v>
      </c>
      <c r="E50" s="152">
        <v>149</v>
      </c>
      <c r="F50" s="113"/>
    </row>
    <row r="51" spans="1:6" ht="15" x14ac:dyDescent="0.25">
      <c r="A51" s="121" t="s">
        <v>18</v>
      </c>
      <c r="B51" s="122">
        <f>SUM(B47:B50)</f>
        <v>6081</v>
      </c>
      <c r="C51" s="122">
        <f>SUM(C47:C50)</f>
        <v>180741</v>
      </c>
      <c r="D51" s="122">
        <f>SUM(D47:D50)</f>
        <v>156</v>
      </c>
      <c r="E51" s="128">
        <f>SUM(E47:E50)</f>
        <v>7930</v>
      </c>
      <c r="F51" s="113"/>
    </row>
    <row r="52" spans="1:6" ht="15" x14ac:dyDescent="0.25">
      <c r="A52" s="118"/>
      <c r="B52" s="119"/>
      <c r="C52" s="117"/>
      <c r="D52" s="117"/>
      <c r="E52" s="142"/>
      <c r="F52" s="113"/>
    </row>
    <row r="53" spans="1:6" ht="15" x14ac:dyDescent="0.25">
      <c r="A53" s="118" t="s">
        <v>79</v>
      </c>
      <c r="B53" s="123">
        <v>380</v>
      </c>
      <c r="C53" s="156">
        <v>25710</v>
      </c>
      <c r="D53" s="123">
        <v>3</v>
      </c>
      <c r="E53" s="152">
        <v>365</v>
      </c>
      <c r="F53" s="113"/>
    </row>
    <row r="54" spans="1:6" ht="15" x14ac:dyDescent="0.25">
      <c r="A54" s="118" t="s">
        <v>5</v>
      </c>
      <c r="B54" s="123">
        <v>4803</v>
      </c>
      <c r="C54" s="156">
        <v>132084</v>
      </c>
      <c r="D54" s="123">
        <v>82</v>
      </c>
      <c r="E54" s="152">
        <v>4393</v>
      </c>
      <c r="F54" s="113"/>
    </row>
    <row r="55" spans="1:6" ht="15" x14ac:dyDescent="0.25">
      <c r="A55" s="118" t="s">
        <v>6</v>
      </c>
      <c r="B55" s="123">
        <v>837</v>
      </c>
      <c r="C55" s="156">
        <v>21952</v>
      </c>
      <c r="D55" s="123">
        <v>69</v>
      </c>
      <c r="E55" s="152">
        <v>3321</v>
      </c>
      <c r="F55" s="113"/>
    </row>
    <row r="56" spans="1:6" ht="15" x14ac:dyDescent="0.25">
      <c r="A56" s="118" t="s">
        <v>68</v>
      </c>
      <c r="B56" s="119"/>
      <c r="C56" s="120"/>
      <c r="D56" s="120">
        <v>13</v>
      </c>
      <c r="E56" s="149">
        <v>161</v>
      </c>
      <c r="F56" s="113"/>
    </row>
    <row r="57" spans="1:6" ht="15" x14ac:dyDescent="0.25">
      <c r="A57" s="118" t="s">
        <v>18</v>
      </c>
      <c r="B57" s="122">
        <f>SUM(B53:B56)</f>
        <v>6020</v>
      </c>
      <c r="C57" s="122">
        <f>SUM(C53:C56)</f>
        <v>179746</v>
      </c>
      <c r="D57" s="122">
        <f>SUM(D53:D56)</f>
        <v>167</v>
      </c>
      <c r="E57" s="128">
        <f>SUM(E53:E56)</f>
        <v>8240</v>
      </c>
      <c r="F57" s="113"/>
    </row>
    <row r="58" spans="1:6" ht="15" x14ac:dyDescent="0.25">
      <c r="A58" s="134"/>
      <c r="B58" s="116"/>
      <c r="C58" s="117"/>
      <c r="D58" s="117"/>
      <c r="E58" s="142"/>
      <c r="F58" s="113"/>
    </row>
    <row r="59" spans="1:6" ht="15" x14ac:dyDescent="0.25">
      <c r="A59" s="118" t="s">
        <v>80</v>
      </c>
      <c r="B59" s="119">
        <v>374</v>
      </c>
      <c r="C59" s="154">
        <v>22889</v>
      </c>
      <c r="D59" s="120">
        <v>3</v>
      </c>
      <c r="E59" s="156">
        <v>180</v>
      </c>
      <c r="F59" s="113"/>
    </row>
    <row r="60" spans="1:6" ht="15" x14ac:dyDescent="0.25">
      <c r="A60" s="118" t="s">
        <v>5</v>
      </c>
      <c r="B60" s="119">
        <v>4901</v>
      </c>
      <c r="C60" s="154">
        <v>134908</v>
      </c>
      <c r="D60" s="120">
        <v>73</v>
      </c>
      <c r="E60" s="156">
        <v>4127</v>
      </c>
      <c r="F60" s="113"/>
    </row>
    <row r="61" spans="1:6" ht="15" x14ac:dyDescent="0.25">
      <c r="A61" s="118" t="s">
        <v>6</v>
      </c>
      <c r="B61" s="119">
        <v>821</v>
      </c>
      <c r="C61" s="154">
        <v>20852</v>
      </c>
      <c r="D61" s="120">
        <v>63</v>
      </c>
      <c r="E61" s="156">
        <v>2991</v>
      </c>
      <c r="F61" s="113"/>
    </row>
    <row r="62" spans="1:6" ht="15" x14ac:dyDescent="0.25">
      <c r="A62" s="118" t="s">
        <v>68</v>
      </c>
      <c r="B62" s="119"/>
      <c r="C62" s="154"/>
      <c r="D62" s="120">
        <v>9</v>
      </c>
      <c r="E62" s="156">
        <v>63</v>
      </c>
      <c r="F62" s="113"/>
    </row>
    <row r="63" spans="1:6" ht="15" x14ac:dyDescent="0.25">
      <c r="A63" s="121" t="s">
        <v>18</v>
      </c>
      <c r="B63" s="122">
        <f>SUM(B59:B62)</f>
        <v>6096</v>
      </c>
      <c r="C63" s="155">
        <f>SUM(C59:C62)</f>
        <v>178649</v>
      </c>
      <c r="D63" s="122">
        <f>SUM(D59:D62)</f>
        <v>148</v>
      </c>
      <c r="E63" s="157">
        <f>SUM(E59:E62)</f>
        <v>7361</v>
      </c>
      <c r="F63" s="113"/>
    </row>
    <row r="64" spans="1:6" ht="15" x14ac:dyDescent="0.25">
      <c r="A64" s="118"/>
      <c r="B64" s="119"/>
      <c r="C64" s="120"/>
      <c r="D64" s="120"/>
      <c r="E64" s="123"/>
      <c r="F64" s="113"/>
    </row>
    <row r="65" spans="1:6" ht="15" x14ac:dyDescent="0.25">
      <c r="A65" s="118" t="s">
        <v>81</v>
      </c>
      <c r="B65" s="123">
        <v>369</v>
      </c>
      <c r="C65" s="123">
        <v>23325</v>
      </c>
      <c r="D65" s="123">
        <v>4</v>
      </c>
      <c r="E65" s="129">
        <v>433</v>
      </c>
      <c r="F65" s="113"/>
    </row>
    <row r="66" spans="1:6" ht="15" x14ac:dyDescent="0.25">
      <c r="A66" s="118" t="s">
        <v>5</v>
      </c>
      <c r="B66" s="123">
        <v>4870</v>
      </c>
      <c r="C66" s="123">
        <v>131940</v>
      </c>
      <c r="D66" s="123">
        <v>70</v>
      </c>
      <c r="E66" s="129">
        <v>3892</v>
      </c>
      <c r="F66" s="113"/>
    </row>
    <row r="67" spans="1:6" ht="15" x14ac:dyDescent="0.25">
      <c r="A67" s="118" t="s">
        <v>6</v>
      </c>
      <c r="B67" s="123">
        <v>821</v>
      </c>
      <c r="C67" s="123">
        <v>20597</v>
      </c>
      <c r="D67" s="123">
        <v>60</v>
      </c>
      <c r="E67" s="129">
        <v>3567</v>
      </c>
      <c r="F67" s="113"/>
    </row>
    <row r="68" spans="1:6" ht="15" x14ac:dyDescent="0.25">
      <c r="A68" s="118" t="s">
        <v>68</v>
      </c>
      <c r="B68" s="119"/>
      <c r="C68" s="120"/>
      <c r="D68" s="120">
        <v>5</v>
      </c>
      <c r="E68" s="123">
        <v>52</v>
      </c>
      <c r="F68" s="113"/>
    </row>
    <row r="69" spans="1:6" ht="15" x14ac:dyDescent="0.25">
      <c r="A69" s="118" t="s">
        <v>18</v>
      </c>
      <c r="B69" s="122">
        <f>SUM(B65:B68)</f>
        <v>6060</v>
      </c>
      <c r="C69" s="122">
        <f>SUM(C65:C68)</f>
        <v>175862</v>
      </c>
      <c r="D69" s="122">
        <f>SUM(D65:D68)</f>
        <v>139</v>
      </c>
      <c r="E69" s="128">
        <f>SUM(E65:E68)</f>
        <v>7944</v>
      </c>
      <c r="F69" s="113"/>
    </row>
    <row r="70" spans="1:6" ht="15" x14ac:dyDescent="0.25">
      <c r="A70" s="134"/>
      <c r="B70" s="116"/>
      <c r="C70" s="117"/>
      <c r="D70" s="117"/>
      <c r="E70" s="142"/>
      <c r="F70" s="113"/>
    </row>
    <row r="71" spans="1:6" ht="15" x14ac:dyDescent="0.25">
      <c r="A71" s="118" t="s">
        <v>93</v>
      </c>
      <c r="B71" s="119">
        <v>347</v>
      </c>
      <c r="C71" s="120">
        <v>21649</v>
      </c>
      <c r="D71" s="120">
        <v>3</v>
      </c>
      <c r="E71" s="123">
        <v>350</v>
      </c>
      <c r="F71" s="113"/>
    </row>
    <row r="72" spans="1:6" ht="15" x14ac:dyDescent="0.25">
      <c r="A72" s="118" t="s">
        <v>5</v>
      </c>
      <c r="B72" s="119">
        <v>4640</v>
      </c>
      <c r="C72" s="120">
        <v>127214</v>
      </c>
      <c r="D72" s="120">
        <v>77</v>
      </c>
      <c r="E72" s="123">
        <v>4395</v>
      </c>
      <c r="F72" s="113"/>
    </row>
    <row r="73" spans="1:6" ht="15" x14ac:dyDescent="0.25">
      <c r="A73" s="118" t="s">
        <v>6</v>
      </c>
      <c r="B73" s="119">
        <v>750</v>
      </c>
      <c r="C73" s="120">
        <v>19512</v>
      </c>
      <c r="D73" s="120">
        <v>54</v>
      </c>
      <c r="E73" s="123">
        <v>2403</v>
      </c>
      <c r="F73" s="113"/>
    </row>
    <row r="74" spans="1:6" ht="15" x14ac:dyDescent="0.25">
      <c r="A74" s="118" t="s">
        <v>68</v>
      </c>
      <c r="B74" s="119"/>
      <c r="C74" s="120"/>
      <c r="D74" s="120">
        <v>17</v>
      </c>
      <c r="E74" s="123">
        <v>169</v>
      </c>
      <c r="F74" s="113"/>
    </row>
    <row r="75" spans="1:6" ht="15" x14ac:dyDescent="0.25">
      <c r="A75" s="121" t="s">
        <v>18</v>
      </c>
      <c r="B75" s="122">
        <f>SUM(B71:B74)</f>
        <v>5737</v>
      </c>
      <c r="C75" s="122">
        <f>SUM(C71:C74)</f>
        <v>168375</v>
      </c>
      <c r="D75" s="122">
        <f>SUM(D71:D74)</f>
        <v>151</v>
      </c>
      <c r="E75" s="128">
        <f>SUM(E71:E74)</f>
        <v>7317</v>
      </c>
      <c r="F75" s="113"/>
    </row>
    <row r="76" spans="1:6" ht="15" x14ac:dyDescent="0.25">
      <c r="A76" s="135"/>
      <c r="B76" s="119"/>
      <c r="C76" s="119"/>
      <c r="D76" s="119"/>
      <c r="E76" s="129"/>
      <c r="F76" s="113"/>
    </row>
    <row r="77" spans="1:6" ht="15" x14ac:dyDescent="0.25">
      <c r="A77" s="136" t="s">
        <v>18</v>
      </c>
      <c r="B77" s="128">
        <f>B9+B15+B21+B27+B33+B39+B45+B51+B57+B63+B69+B75</f>
        <v>71506</v>
      </c>
      <c r="C77" s="143">
        <f>C9+C15+C21+C27+C33+C39+C45+C51+C57+C63+C69+C75</f>
        <v>2116774</v>
      </c>
      <c r="D77" s="128">
        <f>D9+D15+D21+D27+D33+D39+D45+D51+D57+D63+D69+D75</f>
        <v>1846</v>
      </c>
      <c r="E77" s="143">
        <f>E9+E15+E21+E27+E33+E39+E45+E51+E57+E63+E69+E75</f>
        <v>94336</v>
      </c>
      <c r="F77" s="113"/>
    </row>
    <row r="78" spans="1:6" ht="15" x14ac:dyDescent="0.25">
      <c r="A78" s="132"/>
      <c r="B78" s="111"/>
      <c r="C78" s="111"/>
      <c r="D78" s="111"/>
      <c r="E78" s="111"/>
      <c r="F78" s="113"/>
    </row>
    <row r="79" spans="1:6" ht="14.25" x14ac:dyDescent="0.2">
      <c r="A79" s="131"/>
      <c r="B79" s="111"/>
      <c r="C79" s="111"/>
      <c r="D79" s="111"/>
      <c r="E79" s="111"/>
      <c r="F79" s="113"/>
    </row>
    <row r="80" spans="1:6" ht="14.25" x14ac:dyDescent="0.2">
      <c r="A80" s="146"/>
      <c r="B80" s="137" t="s">
        <v>54</v>
      </c>
      <c r="C80" s="111"/>
      <c r="D80" s="111"/>
      <c r="E80" s="111"/>
      <c r="F80" s="113"/>
    </row>
    <row r="81" spans="1:6" ht="14.25" x14ac:dyDescent="0.2">
      <c r="A81" s="131"/>
      <c r="B81" s="111"/>
      <c r="C81" s="111"/>
      <c r="D81" s="111"/>
      <c r="E81" s="111"/>
      <c r="F81" s="113"/>
    </row>
    <row r="82" spans="1:6" ht="14.25" x14ac:dyDescent="0.2">
      <c r="A82" s="131"/>
      <c r="B82" s="111" t="s">
        <v>103</v>
      </c>
      <c r="C82" s="111"/>
      <c r="D82" s="111"/>
      <c r="E82" s="111"/>
      <c r="F82" s="113"/>
    </row>
    <row r="83" spans="1:6" ht="14.25" x14ac:dyDescent="0.2">
      <c r="A83" s="131"/>
      <c r="B83" s="111" t="s">
        <v>104</v>
      </c>
      <c r="C83" s="111"/>
      <c r="D83" s="111"/>
      <c r="E83" s="111"/>
      <c r="F83" s="113"/>
    </row>
    <row r="84" spans="1:6" ht="14.25" x14ac:dyDescent="0.2">
      <c r="A84" s="131"/>
      <c r="B84" s="111"/>
      <c r="C84" s="111"/>
      <c r="D84" s="111"/>
      <c r="E84" s="111"/>
      <c r="F84" s="1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G84"/>
  <sheetViews>
    <sheetView topLeftCell="A52" workbookViewId="0">
      <selection activeCell="C88" sqref="C88"/>
    </sheetView>
  </sheetViews>
  <sheetFormatPr defaultColWidth="12.85546875" defaultRowHeight="14.25" x14ac:dyDescent="0.2"/>
  <cols>
    <col min="1" max="1" width="17" style="131" customWidth="1"/>
    <col min="2" max="2" width="11.140625" style="111" customWidth="1"/>
    <col min="3" max="3" width="13.7109375" style="111" customWidth="1"/>
    <col min="4" max="4" width="11.140625" style="111" customWidth="1"/>
    <col min="5" max="5" width="12.7109375" style="111" customWidth="1"/>
    <col min="6" max="16384" width="12.85546875" style="113"/>
  </cols>
  <sheetData>
    <row r="1" spans="1:7" ht="15" x14ac:dyDescent="0.25">
      <c r="A1" s="138" t="s">
        <v>0</v>
      </c>
      <c r="D1" s="144" t="s">
        <v>106</v>
      </c>
      <c r="E1" s="113" t="s">
        <v>109</v>
      </c>
    </row>
    <row r="2" spans="1:7" ht="15" x14ac:dyDescent="0.25">
      <c r="A2" s="132"/>
    </row>
    <row r="3" spans="1:7" ht="15" x14ac:dyDescent="0.25">
      <c r="A3" s="133"/>
      <c r="B3" s="114" t="s">
        <v>94</v>
      </c>
      <c r="C3" s="115" t="s">
        <v>97</v>
      </c>
      <c r="D3" s="115" t="s">
        <v>94</v>
      </c>
      <c r="E3" s="114" t="s">
        <v>98</v>
      </c>
      <c r="F3" s="112"/>
    </row>
    <row r="4" spans="1:7" ht="15" x14ac:dyDescent="0.25">
      <c r="A4" s="140" t="s">
        <v>100</v>
      </c>
      <c r="B4" s="116"/>
      <c r="C4" s="117"/>
      <c r="D4" s="117"/>
      <c r="E4" s="142"/>
    </row>
    <row r="5" spans="1:7" ht="15" x14ac:dyDescent="0.25">
      <c r="A5" s="118" t="s">
        <v>89</v>
      </c>
      <c r="B5" s="119">
        <v>280</v>
      </c>
      <c r="C5" s="147">
        <v>19415</v>
      </c>
      <c r="D5" s="120">
        <v>1</v>
      </c>
      <c r="E5" s="149">
        <v>75</v>
      </c>
    </row>
    <row r="6" spans="1:7" ht="15" x14ac:dyDescent="0.25">
      <c r="A6" s="118" t="s">
        <v>5</v>
      </c>
      <c r="B6" s="119">
        <v>4707</v>
      </c>
      <c r="C6" s="147">
        <v>130137</v>
      </c>
      <c r="D6" s="120">
        <v>87</v>
      </c>
      <c r="E6" s="149">
        <v>5174</v>
      </c>
    </row>
    <row r="7" spans="1:7" ht="15" x14ac:dyDescent="0.25">
      <c r="A7" s="118" t="s">
        <v>6</v>
      </c>
      <c r="B7" s="119">
        <v>866</v>
      </c>
      <c r="C7" s="147">
        <v>21638</v>
      </c>
      <c r="D7" s="120">
        <v>53</v>
      </c>
      <c r="E7" s="149">
        <v>2604</v>
      </c>
    </row>
    <row r="8" spans="1:7" ht="15" x14ac:dyDescent="0.25">
      <c r="A8" s="118" t="s">
        <v>68</v>
      </c>
      <c r="B8" s="119"/>
      <c r="C8" s="147"/>
      <c r="D8" s="120">
        <v>11</v>
      </c>
      <c r="E8" s="149">
        <v>83</v>
      </c>
    </row>
    <row r="9" spans="1:7" ht="15" x14ac:dyDescent="0.25">
      <c r="A9" s="121" t="s">
        <v>18</v>
      </c>
      <c r="B9" s="122">
        <f>SUM(B5:B8)</f>
        <v>5853</v>
      </c>
      <c r="C9" s="148">
        <f>SUM(C5:C8)</f>
        <v>171190</v>
      </c>
      <c r="D9" s="122">
        <f>SUM(D5:D8)</f>
        <v>152</v>
      </c>
      <c r="E9" s="151">
        <f>SUM(E5:E8)</f>
        <v>7936</v>
      </c>
    </row>
    <row r="10" spans="1:7" ht="15" x14ac:dyDescent="0.25">
      <c r="A10" s="118"/>
      <c r="B10" s="119"/>
      <c r="C10" s="147"/>
      <c r="D10" s="120"/>
      <c r="E10" s="149"/>
    </row>
    <row r="11" spans="1:7" ht="15" x14ac:dyDescent="0.25">
      <c r="A11" s="118" t="s">
        <v>78</v>
      </c>
      <c r="B11" s="123">
        <v>290</v>
      </c>
      <c r="C11" s="149">
        <v>20134</v>
      </c>
      <c r="D11" s="123">
        <v>1</v>
      </c>
      <c r="E11" s="152">
        <v>75</v>
      </c>
    </row>
    <row r="12" spans="1:7" ht="15" x14ac:dyDescent="0.25">
      <c r="A12" s="118" t="s">
        <v>5</v>
      </c>
      <c r="B12" s="123">
        <v>4693</v>
      </c>
      <c r="C12" s="149">
        <v>128485</v>
      </c>
      <c r="D12" s="123">
        <v>88</v>
      </c>
      <c r="E12" s="152">
        <v>5088</v>
      </c>
    </row>
    <row r="13" spans="1:7" ht="15" x14ac:dyDescent="0.25">
      <c r="A13" s="118" t="s">
        <v>6</v>
      </c>
      <c r="B13" s="123">
        <v>830</v>
      </c>
      <c r="C13" s="149">
        <v>20579</v>
      </c>
      <c r="D13" s="123">
        <v>56</v>
      </c>
      <c r="E13" s="152">
        <v>2601</v>
      </c>
    </row>
    <row r="14" spans="1:7" ht="15" x14ac:dyDescent="0.25">
      <c r="A14" s="118" t="s">
        <v>68</v>
      </c>
      <c r="B14" s="120"/>
      <c r="C14" s="147"/>
      <c r="D14" s="124">
        <v>4</v>
      </c>
      <c r="E14" s="152">
        <v>29</v>
      </c>
      <c r="G14" s="131"/>
    </row>
    <row r="15" spans="1:7" ht="15" x14ac:dyDescent="0.25">
      <c r="A15" s="118" t="s">
        <v>18</v>
      </c>
      <c r="B15" s="122">
        <f>SUM(B11:B14)</f>
        <v>5813</v>
      </c>
      <c r="C15" s="148">
        <f>SUM(C11:C14)</f>
        <v>169198</v>
      </c>
      <c r="D15" s="122">
        <f>SUM(D11:D14)</f>
        <v>149</v>
      </c>
      <c r="E15" s="151">
        <f>SUM(E11:E14)</f>
        <v>7793</v>
      </c>
    </row>
    <row r="16" spans="1:7" ht="15" x14ac:dyDescent="0.25">
      <c r="A16" s="134"/>
      <c r="B16" s="116"/>
      <c r="C16" s="150"/>
      <c r="D16" s="117"/>
      <c r="E16" s="153"/>
    </row>
    <row r="17" spans="1:7" ht="15" x14ac:dyDescent="0.25">
      <c r="A17" s="118" t="s">
        <v>79</v>
      </c>
      <c r="B17" s="123">
        <v>329</v>
      </c>
      <c r="C17" s="149">
        <v>24630</v>
      </c>
      <c r="D17" s="123">
        <v>4</v>
      </c>
      <c r="E17" s="152">
        <v>240</v>
      </c>
    </row>
    <row r="18" spans="1:7" ht="15" x14ac:dyDescent="0.25">
      <c r="A18" s="118" t="s">
        <v>5</v>
      </c>
      <c r="B18" s="123">
        <v>4670</v>
      </c>
      <c r="C18" s="149">
        <v>127336</v>
      </c>
      <c r="D18" s="123">
        <v>84</v>
      </c>
      <c r="E18" s="152">
        <v>4928</v>
      </c>
    </row>
    <row r="19" spans="1:7" ht="15" x14ac:dyDescent="0.25">
      <c r="A19" s="118" t="s">
        <v>6</v>
      </c>
      <c r="B19" s="123">
        <v>835</v>
      </c>
      <c r="C19" s="149">
        <v>21954</v>
      </c>
      <c r="D19" s="123">
        <v>46</v>
      </c>
      <c r="E19" s="152">
        <v>2253</v>
      </c>
    </row>
    <row r="20" spans="1:7" ht="15" x14ac:dyDescent="0.25">
      <c r="A20" s="118" t="s">
        <v>68</v>
      </c>
      <c r="B20" s="119"/>
      <c r="C20" s="147"/>
      <c r="D20" s="120">
        <v>4</v>
      </c>
      <c r="E20" s="149">
        <v>41</v>
      </c>
    </row>
    <row r="21" spans="1:7" ht="15" x14ac:dyDescent="0.25">
      <c r="A21" s="121" t="s">
        <v>18</v>
      </c>
      <c r="B21" s="122">
        <f>SUM(B17:B19)</f>
        <v>5834</v>
      </c>
      <c r="C21" s="148">
        <f>SUM(C17:C20)</f>
        <v>173920</v>
      </c>
      <c r="D21" s="122">
        <f>SUM(D17:D20)</f>
        <v>138</v>
      </c>
      <c r="E21" s="151">
        <f>SUM(E17:E20)</f>
        <v>7462</v>
      </c>
    </row>
    <row r="22" spans="1:7" ht="15" x14ac:dyDescent="0.25">
      <c r="A22" s="118"/>
      <c r="B22" s="119"/>
      <c r="C22" s="120"/>
      <c r="D22" s="120"/>
      <c r="E22" s="123"/>
    </row>
    <row r="23" spans="1:7" ht="15" x14ac:dyDescent="0.25">
      <c r="A23" s="118" t="s">
        <v>80</v>
      </c>
      <c r="B23" s="119">
        <v>324</v>
      </c>
      <c r="C23" s="154">
        <v>23954</v>
      </c>
      <c r="D23" s="120">
        <v>2</v>
      </c>
      <c r="E23" s="156">
        <v>175</v>
      </c>
    </row>
    <row r="24" spans="1:7" ht="15" x14ac:dyDescent="0.25">
      <c r="A24" s="118" t="s">
        <v>5</v>
      </c>
      <c r="B24" s="119">
        <v>4762</v>
      </c>
      <c r="C24" s="154">
        <v>132791</v>
      </c>
      <c r="D24" s="120">
        <v>88</v>
      </c>
      <c r="E24" s="156">
        <v>4927</v>
      </c>
    </row>
    <row r="25" spans="1:7" ht="15" x14ac:dyDescent="0.25">
      <c r="A25" s="118" t="s">
        <v>6</v>
      </c>
      <c r="B25" s="119">
        <v>830</v>
      </c>
      <c r="C25" s="154">
        <v>21650</v>
      </c>
      <c r="D25" s="120">
        <v>42</v>
      </c>
      <c r="E25" s="156">
        <v>2234</v>
      </c>
    </row>
    <row r="26" spans="1:7" ht="15" x14ac:dyDescent="0.25">
      <c r="A26" s="118" t="s">
        <v>68</v>
      </c>
      <c r="B26" s="119"/>
      <c r="C26" s="154"/>
      <c r="D26" s="120">
        <v>6</v>
      </c>
      <c r="E26" s="156">
        <v>37</v>
      </c>
    </row>
    <row r="27" spans="1:7" ht="15" x14ac:dyDescent="0.25">
      <c r="A27" s="118" t="s">
        <v>18</v>
      </c>
      <c r="B27" s="122">
        <f>SUM(B23:B25)</f>
        <v>5916</v>
      </c>
      <c r="C27" s="155">
        <f>SUM(C23:C25)</f>
        <v>178395</v>
      </c>
      <c r="D27" s="122">
        <f>SUM(D23:D26)</f>
        <v>138</v>
      </c>
      <c r="E27" s="157">
        <f>SUM(E23:E26)</f>
        <v>7373</v>
      </c>
    </row>
    <row r="28" spans="1:7" ht="15" x14ac:dyDescent="0.25">
      <c r="A28" s="134"/>
      <c r="B28" s="116"/>
      <c r="C28" s="117"/>
      <c r="D28" s="117"/>
      <c r="E28" s="142"/>
    </row>
    <row r="29" spans="1:7" ht="15" x14ac:dyDescent="0.25">
      <c r="A29" s="118" t="s">
        <v>81</v>
      </c>
      <c r="B29" s="123">
        <v>320</v>
      </c>
      <c r="C29" s="123">
        <v>23093</v>
      </c>
      <c r="D29" s="123">
        <v>4</v>
      </c>
      <c r="E29" s="129">
        <v>234</v>
      </c>
    </row>
    <row r="30" spans="1:7" ht="15" x14ac:dyDescent="0.25">
      <c r="A30" s="118" t="s">
        <v>5</v>
      </c>
      <c r="B30" s="123">
        <v>4726</v>
      </c>
      <c r="C30" s="123">
        <v>128693</v>
      </c>
      <c r="D30" s="123">
        <v>94</v>
      </c>
      <c r="E30" s="129">
        <v>5316</v>
      </c>
      <c r="G30" s="130"/>
    </row>
    <row r="31" spans="1:7" ht="15" x14ac:dyDescent="0.25">
      <c r="A31" s="118" t="s">
        <v>6</v>
      </c>
      <c r="B31" s="123">
        <v>781</v>
      </c>
      <c r="C31" s="123">
        <v>20024</v>
      </c>
      <c r="D31" s="123">
        <v>44</v>
      </c>
      <c r="E31" s="129">
        <v>2302</v>
      </c>
    </row>
    <row r="32" spans="1:7" ht="15" x14ac:dyDescent="0.25">
      <c r="A32" s="118" t="s">
        <v>68</v>
      </c>
      <c r="B32" s="119"/>
      <c r="C32" s="120"/>
      <c r="D32" s="120">
        <v>3</v>
      </c>
      <c r="E32" s="123">
        <v>19</v>
      </c>
    </row>
    <row r="33" spans="1:5" ht="15" x14ac:dyDescent="0.25">
      <c r="A33" s="121" t="s">
        <v>18</v>
      </c>
      <c r="B33" s="122">
        <f>SUM(B29:B32)</f>
        <v>5827</v>
      </c>
      <c r="C33" s="122">
        <f>SUM(C29:C32)</f>
        <v>171810</v>
      </c>
      <c r="D33" s="122">
        <f>SUM(D29:D32)</f>
        <v>145</v>
      </c>
      <c r="E33" s="128">
        <f>SUM(E29:E32)</f>
        <v>7871</v>
      </c>
    </row>
    <row r="34" spans="1:5" ht="15" x14ac:dyDescent="0.25">
      <c r="A34" s="134"/>
      <c r="B34" s="116"/>
      <c r="C34" s="117"/>
      <c r="D34" s="117"/>
      <c r="E34" s="142"/>
    </row>
    <row r="35" spans="1:5" ht="15" x14ac:dyDescent="0.25">
      <c r="A35" s="118" t="s">
        <v>82</v>
      </c>
      <c r="B35" s="119">
        <v>326</v>
      </c>
      <c r="C35" s="120">
        <v>23783</v>
      </c>
      <c r="D35" s="120">
        <v>4</v>
      </c>
      <c r="E35" s="123">
        <v>290</v>
      </c>
    </row>
    <row r="36" spans="1:5" ht="15" x14ac:dyDescent="0.25">
      <c r="A36" s="118" t="s">
        <v>5</v>
      </c>
      <c r="B36" s="119">
        <v>4670</v>
      </c>
      <c r="C36" s="120">
        <v>125197</v>
      </c>
      <c r="D36" s="120">
        <v>110</v>
      </c>
      <c r="E36" s="123">
        <v>6200</v>
      </c>
    </row>
    <row r="37" spans="1:5" ht="15" x14ac:dyDescent="0.25">
      <c r="A37" s="118" t="s">
        <v>6</v>
      </c>
      <c r="B37" s="119">
        <v>776</v>
      </c>
      <c r="C37" s="120">
        <v>20637</v>
      </c>
      <c r="D37" s="120">
        <v>53</v>
      </c>
      <c r="E37" s="123">
        <v>2599</v>
      </c>
    </row>
    <row r="38" spans="1:5" ht="15" x14ac:dyDescent="0.25">
      <c r="A38" s="118" t="s">
        <v>56</v>
      </c>
      <c r="B38" s="119"/>
      <c r="C38" s="120"/>
      <c r="D38" s="120">
        <v>5</v>
      </c>
      <c r="E38" s="123">
        <v>49</v>
      </c>
    </row>
    <row r="39" spans="1:5" ht="15" x14ac:dyDescent="0.25">
      <c r="A39" s="118" t="s">
        <v>63</v>
      </c>
      <c r="B39" s="119"/>
      <c r="C39" s="120"/>
      <c r="D39" s="120"/>
      <c r="E39" s="123"/>
    </row>
    <row r="40" spans="1:5" ht="15" x14ac:dyDescent="0.25">
      <c r="A40" s="121" t="s">
        <v>18</v>
      </c>
      <c r="B40" s="122">
        <f>SUM(B35:B39)</f>
        <v>5772</v>
      </c>
      <c r="C40" s="122">
        <f>SUM(C35:C39)</f>
        <v>169617</v>
      </c>
      <c r="D40" s="122">
        <f>SUM(D35:D39)</f>
        <v>172</v>
      </c>
      <c r="E40" s="128">
        <f>SUM(E35:E39)</f>
        <v>9138</v>
      </c>
    </row>
    <row r="41" spans="1:5" ht="15" x14ac:dyDescent="0.25">
      <c r="A41" s="118"/>
      <c r="B41" s="119"/>
      <c r="C41" s="120"/>
      <c r="D41" s="120"/>
      <c r="E41" s="123"/>
    </row>
    <row r="42" spans="1:5" ht="15" x14ac:dyDescent="0.25">
      <c r="A42" s="118" t="s">
        <v>83</v>
      </c>
      <c r="B42" s="119">
        <v>329</v>
      </c>
      <c r="C42" s="120">
        <v>24630</v>
      </c>
      <c r="D42" s="120">
        <v>4</v>
      </c>
      <c r="E42" s="123">
        <v>240</v>
      </c>
    </row>
    <row r="43" spans="1:5" ht="15" x14ac:dyDescent="0.25">
      <c r="A43" s="118" t="s">
        <v>5</v>
      </c>
      <c r="B43" s="119">
        <v>4670</v>
      </c>
      <c r="C43" s="120">
        <v>127336</v>
      </c>
      <c r="D43" s="120">
        <v>84</v>
      </c>
      <c r="E43" s="123">
        <v>4928</v>
      </c>
    </row>
    <row r="44" spans="1:5" ht="15" x14ac:dyDescent="0.25">
      <c r="A44" s="118" t="s">
        <v>6</v>
      </c>
      <c r="B44" s="119">
        <v>835</v>
      </c>
      <c r="C44" s="120">
        <v>21954</v>
      </c>
      <c r="D44" s="120">
        <v>46</v>
      </c>
      <c r="E44" s="123">
        <v>2253</v>
      </c>
    </row>
    <row r="45" spans="1:5" ht="15" x14ac:dyDescent="0.25">
      <c r="A45" s="118" t="s">
        <v>68</v>
      </c>
      <c r="B45" s="119"/>
      <c r="C45" s="120"/>
      <c r="D45" s="120">
        <v>4</v>
      </c>
      <c r="E45" s="123">
        <v>41</v>
      </c>
    </row>
    <row r="46" spans="1:5" ht="15" x14ac:dyDescent="0.25">
      <c r="A46" s="118" t="s">
        <v>18</v>
      </c>
      <c r="B46" s="122">
        <f>SUM(B42:B45)</f>
        <v>5834</v>
      </c>
      <c r="C46" s="122">
        <f>SUM(C42:C45)</f>
        <v>173920</v>
      </c>
      <c r="D46" s="122">
        <f>SUM(D42:D45)</f>
        <v>138</v>
      </c>
      <c r="E46" s="128">
        <f>SUM(E42:E45)</f>
        <v>7462</v>
      </c>
    </row>
    <row r="47" spans="1:5" ht="15" x14ac:dyDescent="0.25">
      <c r="A47" s="134"/>
      <c r="B47" s="116"/>
      <c r="C47" s="117"/>
      <c r="D47" s="117"/>
      <c r="E47" s="142"/>
    </row>
    <row r="48" spans="1:5" ht="15" x14ac:dyDescent="0.25">
      <c r="A48" s="118" t="s">
        <v>84</v>
      </c>
      <c r="B48" s="123">
        <v>324</v>
      </c>
      <c r="C48" s="123">
        <v>23256</v>
      </c>
      <c r="D48" s="123">
        <v>3</v>
      </c>
      <c r="E48" s="129">
        <v>148</v>
      </c>
    </row>
    <row r="49" spans="1:5" ht="15" x14ac:dyDescent="0.25">
      <c r="A49" s="118" t="s">
        <v>5</v>
      </c>
      <c r="B49" s="123">
        <v>4705</v>
      </c>
      <c r="C49" s="123">
        <v>130882</v>
      </c>
      <c r="D49" s="123">
        <v>93</v>
      </c>
      <c r="E49" s="129">
        <v>5127</v>
      </c>
    </row>
    <row r="50" spans="1:5" ht="15" x14ac:dyDescent="0.25">
      <c r="A50" s="118" t="s">
        <v>6</v>
      </c>
      <c r="B50" s="123">
        <v>792</v>
      </c>
      <c r="C50" s="123">
        <v>20683</v>
      </c>
      <c r="D50" s="123">
        <v>46</v>
      </c>
      <c r="E50" s="129">
        <v>2478</v>
      </c>
    </row>
    <row r="51" spans="1:5" ht="15" x14ac:dyDescent="0.25">
      <c r="A51" s="118" t="s">
        <v>68</v>
      </c>
      <c r="B51" s="120"/>
      <c r="C51" s="120"/>
      <c r="D51" s="124">
        <v>9</v>
      </c>
      <c r="E51" s="129">
        <v>111</v>
      </c>
    </row>
    <row r="52" spans="1:5" ht="15" x14ac:dyDescent="0.25">
      <c r="A52" s="121" t="s">
        <v>18</v>
      </c>
      <c r="B52" s="122">
        <f>SUM(B48:B51)</f>
        <v>5821</v>
      </c>
      <c r="C52" s="122">
        <f>SUM(C48:C51)</f>
        <v>174821</v>
      </c>
      <c r="D52" s="122">
        <f>SUM(D48:D51)</f>
        <v>151</v>
      </c>
      <c r="E52" s="128">
        <f>SUM(E48:E51)</f>
        <v>7864</v>
      </c>
    </row>
    <row r="53" spans="1:5" ht="15" x14ac:dyDescent="0.25">
      <c r="A53" s="118"/>
      <c r="B53" s="119"/>
      <c r="C53" s="117"/>
      <c r="D53" s="117"/>
      <c r="E53" s="142"/>
    </row>
    <row r="54" spans="1:5" ht="15" x14ac:dyDescent="0.25">
      <c r="A54" s="118" t="s">
        <v>85</v>
      </c>
      <c r="B54" s="119">
        <v>327</v>
      </c>
      <c r="C54" s="120">
        <v>23862</v>
      </c>
      <c r="D54" s="120">
        <v>2</v>
      </c>
      <c r="E54" s="123">
        <v>114</v>
      </c>
    </row>
    <row r="55" spans="1:5" ht="15" x14ac:dyDescent="0.25">
      <c r="A55" s="118" t="s">
        <v>5</v>
      </c>
      <c r="B55" s="119">
        <v>4749</v>
      </c>
      <c r="C55" s="120">
        <v>129679</v>
      </c>
      <c r="D55" s="120">
        <v>92</v>
      </c>
      <c r="E55" s="123">
        <v>4956</v>
      </c>
    </row>
    <row r="56" spans="1:5" ht="15" x14ac:dyDescent="0.25">
      <c r="A56" s="118" t="s">
        <v>6</v>
      </c>
      <c r="B56" s="119">
        <v>778</v>
      </c>
      <c r="C56" s="120">
        <v>21268</v>
      </c>
      <c r="D56" s="120">
        <v>48</v>
      </c>
      <c r="E56" s="123">
        <v>2405</v>
      </c>
    </row>
    <row r="57" spans="1:5" ht="15" x14ac:dyDescent="0.25">
      <c r="A57" s="118" t="s">
        <v>68</v>
      </c>
      <c r="B57" s="119"/>
      <c r="C57" s="120"/>
      <c r="D57" s="120">
        <v>11</v>
      </c>
      <c r="E57" s="123">
        <v>95</v>
      </c>
    </row>
    <row r="58" spans="1:5" ht="15" x14ac:dyDescent="0.25">
      <c r="A58" s="118" t="s">
        <v>18</v>
      </c>
      <c r="B58" s="122">
        <f>SUM(B54:B57)</f>
        <v>5854</v>
      </c>
      <c r="C58" s="122">
        <f>SUM(C54:C57)</f>
        <v>174809</v>
      </c>
      <c r="D58" s="122">
        <f>SUM(D54:D57)</f>
        <v>153</v>
      </c>
      <c r="E58" s="128">
        <f>SUM(E54:E57)</f>
        <v>7570</v>
      </c>
    </row>
    <row r="59" spans="1:5" ht="15" x14ac:dyDescent="0.25">
      <c r="A59" s="134"/>
      <c r="B59" s="116"/>
      <c r="C59" s="117"/>
      <c r="D59" s="117"/>
      <c r="E59" s="142"/>
    </row>
    <row r="60" spans="1:5" ht="15" x14ac:dyDescent="0.25">
      <c r="A60" s="118" t="s">
        <v>86</v>
      </c>
      <c r="B60" s="120">
        <v>343</v>
      </c>
      <c r="C60" s="123">
        <v>24041</v>
      </c>
      <c r="D60" s="120">
        <v>3</v>
      </c>
      <c r="E60" s="120">
        <v>228</v>
      </c>
    </row>
    <row r="61" spans="1:5" ht="15" x14ac:dyDescent="0.25">
      <c r="A61" s="118" t="s">
        <v>5</v>
      </c>
      <c r="B61" s="120">
        <v>4767</v>
      </c>
      <c r="C61" s="123">
        <v>129668</v>
      </c>
      <c r="D61" s="120">
        <v>90</v>
      </c>
      <c r="E61" s="120">
        <v>4804</v>
      </c>
    </row>
    <row r="62" spans="1:5" ht="15" x14ac:dyDescent="0.25">
      <c r="A62" s="118" t="s">
        <v>6</v>
      </c>
      <c r="B62" s="120">
        <v>784</v>
      </c>
      <c r="C62" s="123">
        <v>20987</v>
      </c>
      <c r="D62" s="120">
        <v>62</v>
      </c>
      <c r="E62" s="120">
        <v>3025</v>
      </c>
    </row>
    <row r="63" spans="1:5" ht="15" x14ac:dyDescent="0.25">
      <c r="A63" s="118" t="s">
        <v>68</v>
      </c>
      <c r="B63" s="120"/>
      <c r="C63" s="120"/>
      <c r="D63" s="120">
        <v>9</v>
      </c>
      <c r="E63" s="120">
        <v>62</v>
      </c>
    </row>
    <row r="64" spans="1:5" ht="15" x14ac:dyDescent="0.25">
      <c r="A64" s="121" t="s">
        <v>18</v>
      </c>
      <c r="B64" s="122">
        <f>SUM(B60:B63)</f>
        <v>5894</v>
      </c>
      <c r="C64" s="122">
        <f>SUM(C60:C63)</f>
        <v>174696</v>
      </c>
      <c r="D64" s="122">
        <f>SUM(D60:D63)</f>
        <v>164</v>
      </c>
      <c r="E64" s="128">
        <f>SUM(E60:E63)</f>
        <v>8119</v>
      </c>
    </row>
    <row r="65" spans="1:6" ht="15" x14ac:dyDescent="0.25">
      <c r="A65" s="118"/>
      <c r="B65" s="119"/>
      <c r="C65" s="120"/>
      <c r="D65" s="120"/>
      <c r="E65" s="123"/>
    </row>
    <row r="66" spans="1:6" ht="15" x14ac:dyDescent="0.25">
      <c r="A66" s="118" t="s">
        <v>87</v>
      </c>
      <c r="B66" s="119">
        <v>334</v>
      </c>
      <c r="C66" s="120">
        <v>23420</v>
      </c>
      <c r="D66" s="120">
        <v>3</v>
      </c>
      <c r="E66" s="123">
        <v>400</v>
      </c>
    </row>
    <row r="67" spans="1:6" ht="15" x14ac:dyDescent="0.25">
      <c r="A67" s="118" t="s">
        <v>5</v>
      </c>
      <c r="B67" s="119">
        <v>4848</v>
      </c>
      <c r="C67" s="120">
        <v>132685</v>
      </c>
      <c r="D67" s="120">
        <v>81</v>
      </c>
      <c r="E67" s="123">
        <v>4465</v>
      </c>
    </row>
    <row r="68" spans="1:6" ht="15" x14ac:dyDescent="0.25">
      <c r="A68" s="118" t="s">
        <v>6</v>
      </c>
      <c r="B68" s="119">
        <v>808</v>
      </c>
      <c r="C68" s="120">
        <v>21751</v>
      </c>
      <c r="D68" s="120">
        <v>59</v>
      </c>
      <c r="E68" s="123">
        <v>2901</v>
      </c>
    </row>
    <row r="69" spans="1:6" ht="15" x14ac:dyDescent="0.25">
      <c r="A69" s="118" t="s">
        <v>68</v>
      </c>
      <c r="B69" s="119"/>
      <c r="C69" s="120"/>
      <c r="D69" s="120">
        <v>10</v>
      </c>
      <c r="E69" s="124">
        <v>101</v>
      </c>
    </row>
    <row r="70" spans="1:6" ht="15" x14ac:dyDescent="0.25">
      <c r="A70" s="118" t="s">
        <v>18</v>
      </c>
      <c r="B70" s="122">
        <f>SUM(B66:B69)</f>
        <v>5990</v>
      </c>
      <c r="C70" s="122">
        <f>SUM(C66:C69)</f>
        <v>177856</v>
      </c>
      <c r="D70" s="122">
        <f>SUM(D66:D69)</f>
        <v>153</v>
      </c>
      <c r="E70" s="145">
        <f>SUM(E66:E69)</f>
        <v>7867</v>
      </c>
    </row>
    <row r="71" spans="1:6" ht="15" x14ac:dyDescent="0.25">
      <c r="A71" s="134"/>
      <c r="B71" s="116"/>
      <c r="C71" s="117"/>
      <c r="D71" s="117"/>
      <c r="E71" s="142"/>
    </row>
    <row r="72" spans="1:6" ht="15" x14ac:dyDescent="0.25">
      <c r="A72" s="118" t="s">
        <v>88</v>
      </c>
      <c r="B72" s="119">
        <v>334</v>
      </c>
      <c r="C72" s="120">
        <v>22612</v>
      </c>
      <c r="D72" s="120">
        <v>4</v>
      </c>
      <c r="E72" s="123">
        <v>475</v>
      </c>
    </row>
    <row r="73" spans="1:6" ht="15" x14ac:dyDescent="0.25">
      <c r="A73" s="118" t="s">
        <v>5</v>
      </c>
      <c r="B73" s="119">
        <v>4859</v>
      </c>
      <c r="C73" s="120">
        <v>133372</v>
      </c>
      <c r="D73" s="120">
        <v>92</v>
      </c>
      <c r="E73" s="123">
        <v>5064</v>
      </c>
    </row>
    <row r="74" spans="1:6" ht="15" x14ac:dyDescent="0.25">
      <c r="A74" s="118" t="s">
        <v>6</v>
      </c>
      <c r="B74" s="119">
        <v>799</v>
      </c>
      <c r="C74" s="120">
        <v>20956</v>
      </c>
      <c r="D74" s="120">
        <v>55</v>
      </c>
      <c r="E74" s="123">
        <v>2507</v>
      </c>
    </row>
    <row r="75" spans="1:6" ht="15" x14ac:dyDescent="0.25">
      <c r="A75" s="118" t="s">
        <v>68</v>
      </c>
      <c r="B75" s="119"/>
      <c r="C75" s="120"/>
      <c r="D75" s="120">
        <v>11</v>
      </c>
      <c r="E75" s="123">
        <v>93</v>
      </c>
    </row>
    <row r="76" spans="1:6" ht="15" x14ac:dyDescent="0.25">
      <c r="A76" s="121" t="s">
        <v>18</v>
      </c>
      <c r="B76" s="122">
        <f>SUM(B72:B75)</f>
        <v>5992</v>
      </c>
      <c r="C76" s="122">
        <f>SUM(C72:C75)</f>
        <v>176940</v>
      </c>
      <c r="D76" s="122">
        <f>SUM(D72:D75)</f>
        <v>162</v>
      </c>
      <c r="E76" s="128">
        <f>SUM(E72:E75)</f>
        <v>8139</v>
      </c>
    </row>
    <row r="77" spans="1:6" ht="15" x14ac:dyDescent="0.25">
      <c r="A77" s="135"/>
      <c r="B77" s="119"/>
      <c r="C77" s="119"/>
      <c r="D77" s="119"/>
      <c r="E77" s="119"/>
      <c r="F77" s="127"/>
    </row>
    <row r="78" spans="1:6" ht="15" x14ac:dyDescent="0.25">
      <c r="A78" s="136" t="s">
        <v>18</v>
      </c>
      <c r="B78" s="128">
        <f>B9+B15+B21+B27+B33+B40+B46+B52+B58+B64+B70+B76</f>
        <v>70400</v>
      </c>
      <c r="C78" s="143">
        <f>C9+C15+C21+C27+C33+C40+C46+C52+C58+C64+C70+C76</f>
        <v>2087172</v>
      </c>
      <c r="D78" s="128">
        <f>D9+D15+D21+D27+D33+D40+D46+D52+D58+D64+D70+D76</f>
        <v>1815</v>
      </c>
      <c r="E78" s="143">
        <f>E9+E15+E21+E27+E33+E40+E46+E52+E58+E64+E70+E76</f>
        <v>94594</v>
      </c>
    </row>
    <row r="79" spans="1:6" ht="15" x14ac:dyDescent="0.25">
      <c r="A79" s="132"/>
    </row>
    <row r="82" spans="1:2" x14ac:dyDescent="0.2">
      <c r="A82" s="130"/>
      <c r="B82" s="137" t="s">
        <v>54</v>
      </c>
    </row>
    <row r="83" spans="1:2" x14ac:dyDescent="0.2">
      <c r="B83" s="111" t="s">
        <v>103</v>
      </c>
    </row>
    <row r="84" spans="1:2" x14ac:dyDescent="0.2">
      <c r="B84" s="111" t="s">
        <v>104</v>
      </c>
    </row>
  </sheetData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K83"/>
  <sheetViews>
    <sheetView workbookViewId="0">
      <selection activeCell="I20" sqref="I20"/>
    </sheetView>
  </sheetViews>
  <sheetFormatPr defaultRowHeight="14.25" x14ac:dyDescent="0.2"/>
  <cols>
    <col min="1" max="1" width="17.5703125" style="131" customWidth="1"/>
    <col min="2" max="2" width="11.140625" style="111" customWidth="1"/>
    <col min="3" max="3" width="16.5703125" style="111" customWidth="1"/>
    <col min="4" max="4" width="11.140625" style="111" customWidth="1"/>
    <col min="5" max="5" width="12.7109375" style="111" customWidth="1"/>
    <col min="6" max="6" width="9.7109375" style="113" customWidth="1"/>
    <col min="7" max="16384" width="9.140625" style="113"/>
  </cols>
  <sheetData>
    <row r="1" spans="1:6" ht="15" x14ac:dyDescent="0.25">
      <c r="A1" s="138" t="s">
        <v>0</v>
      </c>
      <c r="D1" s="141" t="s">
        <v>99</v>
      </c>
      <c r="E1" s="113" t="s">
        <v>105</v>
      </c>
    </row>
    <row r="2" spans="1:6" ht="15" x14ac:dyDescent="0.25">
      <c r="A2" s="132"/>
    </row>
    <row r="3" spans="1:6" ht="15" x14ac:dyDescent="0.25">
      <c r="A3" s="133"/>
      <c r="B3" s="114" t="s">
        <v>94</v>
      </c>
      <c r="C3" s="115" t="s">
        <v>97</v>
      </c>
      <c r="D3" s="115" t="s">
        <v>94</v>
      </c>
      <c r="E3" s="114" t="s">
        <v>98</v>
      </c>
      <c r="F3" s="112"/>
    </row>
    <row r="4" spans="1:6" ht="15" x14ac:dyDescent="0.25">
      <c r="A4" s="140" t="s">
        <v>91</v>
      </c>
      <c r="B4" s="116"/>
      <c r="C4" s="117"/>
      <c r="D4" s="117"/>
      <c r="E4" s="142"/>
    </row>
    <row r="5" spans="1:6" ht="15" x14ac:dyDescent="0.25">
      <c r="A5" s="118" t="s">
        <v>83</v>
      </c>
      <c r="B5" s="119">
        <v>157</v>
      </c>
      <c r="C5" s="120">
        <v>9983</v>
      </c>
      <c r="D5" s="120">
        <v>2</v>
      </c>
      <c r="E5" s="123">
        <v>150</v>
      </c>
    </row>
    <row r="6" spans="1:6" ht="15" x14ac:dyDescent="0.25">
      <c r="A6" s="118" t="s">
        <v>5</v>
      </c>
      <c r="B6" s="119">
        <v>4136</v>
      </c>
      <c r="C6" s="120">
        <v>121297</v>
      </c>
      <c r="D6" s="120">
        <v>101</v>
      </c>
      <c r="E6" s="123">
        <v>5962</v>
      </c>
    </row>
    <row r="7" spans="1:6" ht="15" x14ac:dyDescent="0.25">
      <c r="A7" s="118" t="s">
        <v>6</v>
      </c>
      <c r="B7" s="119">
        <v>771</v>
      </c>
      <c r="C7" s="120">
        <v>20409</v>
      </c>
      <c r="D7" s="120">
        <v>38</v>
      </c>
      <c r="E7" s="123">
        <v>2045</v>
      </c>
    </row>
    <row r="8" spans="1:6" ht="15" x14ac:dyDescent="0.25">
      <c r="A8" s="118" t="s">
        <v>68</v>
      </c>
      <c r="B8" s="119"/>
      <c r="C8" s="120"/>
      <c r="D8" s="120">
        <v>9</v>
      </c>
      <c r="E8" s="123">
        <v>58</v>
      </c>
    </row>
    <row r="9" spans="1:6" ht="15" x14ac:dyDescent="0.25">
      <c r="A9" s="121" t="s">
        <v>18</v>
      </c>
      <c r="B9" s="122">
        <f>SUM(B5:B8)</f>
        <v>5064</v>
      </c>
      <c r="C9" s="122">
        <f>SUM(C5:C8)</f>
        <v>151689</v>
      </c>
      <c r="D9" s="122">
        <f>SUM(D5:D8)</f>
        <v>150</v>
      </c>
      <c r="E9" s="128">
        <f>SUM(E5:E8)</f>
        <v>8215</v>
      </c>
    </row>
    <row r="10" spans="1:6" ht="15" x14ac:dyDescent="0.25">
      <c r="A10" s="118"/>
      <c r="B10" s="119"/>
      <c r="C10" s="120"/>
      <c r="D10" s="120"/>
      <c r="E10" s="123"/>
    </row>
    <row r="11" spans="1:6" ht="15" x14ac:dyDescent="0.25">
      <c r="A11" s="118" t="s">
        <v>84</v>
      </c>
      <c r="B11" s="123">
        <v>178</v>
      </c>
      <c r="C11" s="123">
        <v>11103</v>
      </c>
      <c r="D11" s="123">
        <v>2</v>
      </c>
      <c r="E11" s="129">
        <v>150</v>
      </c>
    </row>
    <row r="12" spans="1:6" ht="15" x14ac:dyDescent="0.25">
      <c r="A12" s="118" t="s">
        <v>5</v>
      </c>
      <c r="B12" s="123">
        <v>4189</v>
      </c>
      <c r="C12" s="123">
        <v>121632</v>
      </c>
      <c r="D12" s="123">
        <v>99</v>
      </c>
      <c r="E12" s="129">
        <v>5823</v>
      </c>
    </row>
    <row r="13" spans="1:6" ht="15" x14ac:dyDescent="0.25">
      <c r="A13" s="118" t="s">
        <v>6</v>
      </c>
      <c r="B13" s="123">
        <v>799</v>
      </c>
      <c r="C13" s="123">
        <v>20720</v>
      </c>
      <c r="D13" s="123">
        <v>46</v>
      </c>
      <c r="E13" s="129">
        <v>2399</v>
      </c>
    </row>
    <row r="14" spans="1:6" ht="15" x14ac:dyDescent="0.25">
      <c r="A14" s="118" t="s">
        <v>68</v>
      </c>
      <c r="B14" s="120"/>
      <c r="C14" s="120"/>
      <c r="D14" s="124">
        <v>7</v>
      </c>
      <c r="E14" s="129">
        <v>46</v>
      </c>
    </row>
    <row r="15" spans="1:6" ht="15" x14ac:dyDescent="0.25">
      <c r="A15" s="118" t="s">
        <v>18</v>
      </c>
      <c r="B15" s="122">
        <f>SUM(B11:B14)</f>
        <v>5166</v>
      </c>
      <c r="C15" s="122">
        <f>SUM(C11:C14)</f>
        <v>153455</v>
      </c>
      <c r="D15" s="122">
        <f>SUM(D11:D14)</f>
        <v>154</v>
      </c>
      <c r="E15" s="128">
        <f>SUM(E11:E14)</f>
        <v>8418</v>
      </c>
    </row>
    <row r="16" spans="1:6" ht="15" x14ac:dyDescent="0.25">
      <c r="A16" s="134"/>
      <c r="B16" s="116"/>
      <c r="C16" s="117"/>
      <c r="D16" s="117"/>
      <c r="E16" s="142"/>
    </row>
    <row r="17" spans="1:11" ht="15" x14ac:dyDescent="0.25">
      <c r="A17" s="118" t="s">
        <v>85</v>
      </c>
      <c r="B17" s="119">
        <v>206</v>
      </c>
      <c r="C17" s="120">
        <v>13851</v>
      </c>
      <c r="D17" s="120">
        <v>2</v>
      </c>
      <c r="E17" s="123">
        <v>150</v>
      </c>
    </row>
    <row r="18" spans="1:11" ht="15" x14ac:dyDescent="0.25">
      <c r="A18" s="118" t="s">
        <v>5</v>
      </c>
      <c r="B18" s="119">
        <v>4276</v>
      </c>
      <c r="C18" s="120">
        <v>124441</v>
      </c>
      <c r="D18" s="120">
        <v>102</v>
      </c>
      <c r="E18" s="123">
        <v>5714</v>
      </c>
    </row>
    <row r="19" spans="1:11" ht="15" x14ac:dyDescent="0.25">
      <c r="A19" s="118" t="s">
        <v>6</v>
      </c>
      <c r="B19" s="119">
        <v>806</v>
      </c>
      <c r="C19" s="120">
        <v>21748</v>
      </c>
      <c r="D19" s="120">
        <v>43</v>
      </c>
      <c r="E19" s="123">
        <v>2246</v>
      </c>
    </row>
    <row r="20" spans="1:11" ht="15" x14ac:dyDescent="0.25">
      <c r="A20" s="118" t="s">
        <v>68</v>
      </c>
      <c r="B20" s="119"/>
      <c r="C20" s="120"/>
      <c r="D20" s="120">
        <v>13</v>
      </c>
      <c r="E20" s="123">
        <v>112</v>
      </c>
    </row>
    <row r="21" spans="1:11" ht="15" x14ac:dyDescent="0.25">
      <c r="A21" s="121" t="s">
        <v>18</v>
      </c>
      <c r="B21" s="122">
        <f>SUM(B17:B20)</f>
        <v>5288</v>
      </c>
      <c r="C21" s="122">
        <f>SUM(C17:C20)</f>
        <v>160040</v>
      </c>
      <c r="D21" s="122">
        <f>SUM(D17:D20)</f>
        <v>160</v>
      </c>
      <c r="E21" s="128">
        <f>SUM(E17:E20)</f>
        <v>8222</v>
      </c>
    </row>
    <row r="22" spans="1:11" ht="15" x14ac:dyDescent="0.25">
      <c r="A22" s="118"/>
      <c r="B22" s="119"/>
      <c r="C22" s="120"/>
      <c r="D22" s="120"/>
      <c r="E22" s="123"/>
    </row>
    <row r="23" spans="1:11" ht="15" x14ac:dyDescent="0.25">
      <c r="A23" s="118" t="s">
        <v>86</v>
      </c>
      <c r="B23" s="120">
        <v>224</v>
      </c>
      <c r="C23" s="123">
        <v>14601</v>
      </c>
      <c r="D23" s="120">
        <v>1</v>
      </c>
      <c r="E23" s="120">
        <v>75</v>
      </c>
      <c r="F23" s="125"/>
    </row>
    <row r="24" spans="1:11" ht="15" x14ac:dyDescent="0.25">
      <c r="A24" s="118" t="s">
        <v>5</v>
      </c>
      <c r="B24" s="120">
        <v>4331</v>
      </c>
      <c r="C24" s="123">
        <v>120094</v>
      </c>
      <c r="D24" s="120">
        <v>99</v>
      </c>
      <c r="E24" s="120">
        <v>5596</v>
      </c>
      <c r="F24" s="125"/>
    </row>
    <row r="25" spans="1:11" ht="15" x14ac:dyDescent="0.25">
      <c r="A25" s="118" t="s">
        <v>6</v>
      </c>
      <c r="B25" s="120">
        <v>838</v>
      </c>
      <c r="C25" s="123">
        <v>21259</v>
      </c>
      <c r="D25" s="120">
        <v>49</v>
      </c>
      <c r="E25" s="120">
        <v>2382</v>
      </c>
      <c r="F25" s="125"/>
    </row>
    <row r="26" spans="1:11" ht="15" x14ac:dyDescent="0.25">
      <c r="A26" s="118" t="s">
        <v>68</v>
      </c>
      <c r="B26" s="120"/>
      <c r="C26" s="120"/>
      <c r="D26" s="120">
        <v>15</v>
      </c>
      <c r="E26" s="120">
        <v>150</v>
      </c>
      <c r="F26" s="125"/>
      <c r="K26" s="126"/>
    </row>
    <row r="27" spans="1:11" ht="15" x14ac:dyDescent="0.25">
      <c r="A27" s="118" t="s">
        <v>18</v>
      </c>
      <c r="B27" s="122">
        <f>SUM(B23:B26)</f>
        <v>5393</v>
      </c>
      <c r="C27" s="122">
        <f>SUM(C23:C26)</f>
        <v>155954</v>
      </c>
      <c r="D27" s="122">
        <f>SUM(D23:D26)</f>
        <v>164</v>
      </c>
      <c r="E27" s="128">
        <f>SUM(E23:E26)</f>
        <v>8203</v>
      </c>
      <c r="K27" s="126"/>
    </row>
    <row r="28" spans="1:11" ht="15" x14ac:dyDescent="0.25">
      <c r="A28" s="134"/>
      <c r="B28" s="116"/>
      <c r="C28" s="117"/>
      <c r="D28" s="117"/>
      <c r="E28" s="142"/>
    </row>
    <row r="29" spans="1:11" ht="15" x14ac:dyDescent="0.25">
      <c r="A29" s="118" t="s">
        <v>87</v>
      </c>
      <c r="B29" s="119">
        <v>223</v>
      </c>
      <c r="C29" s="120">
        <v>15056</v>
      </c>
      <c r="D29" s="120">
        <v>1</v>
      </c>
      <c r="E29" s="123">
        <v>75</v>
      </c>
    </row>
    <row r="30" spans="1:11" ht="15" x14ac:dyDescent="0.25">
      <c r="A30" s="118" t="s">
        <v>5</v>
      </c>
      <c r="B30" s="119">
        <v>4451</v>
      </c>
      <c r="C30" s="120">
        <v>123538</v>
      </c>
      <c r="D30" s="120">
        <v>93</v>
      </c>
      <c r="E30" s="123">
        <v>5330</v>
      </c>
    </row>
    <row r="31" spans="1:11" ht="15" x14ac:dyDescent="0.25">
      <c r="A31" s="118" t="s">
        <v>6</v>
      </c>
      <c r="B31" s="119">
        <v>822</v>
      </c>
      <c r="C31" s="120">
        <v>20725</v>
      </c>
      <c r="D31" s="120">
        <v>50</v>
      </c>
      <c r="E31" s="123">
        <v>2568</v>
      </c>
    </row>
    <row r="32" spans="1:11" ht="15" x14ac:dyDescent="0.25">
      <c r="A32" s="118" t="s">
        <v>68</v>
      </c>
      <c r="B32" s="119"/>
      <c r="C32" s="120"/>
      <c r="D32" s="120">
        <v>14</v>
      </c>
      <c r="E32" s="124">
        <v>118</v>
      </c>
    </row>
    <row r="33" spans="1:8" ht="15" x14ac:dyDescent="0.25">
      <c r="A33" s="121" t="s">
        <v>18</v>
      </c>
      <c r="B33" s="122">
        <f>SUM(B29:B32)</f>
        <v>5496</v>
      </c>
      <c r="C33" s="122">
        <f>SUM(C29:C32)</f>
        <v>159319</v>
      </c>
      <c r="D33" s="122">
        <f>SUM(D29:D32)</f>
        <v>158</v>
      </c>
      <c r="E33" s="128">
        <f>SUM(E29:E32)</f>
        <v>8091</v>
      </c>
    </row>
    <row r="34" spans="1:8" ht="15" x14ac:dyDescent="0.25">
      <c r="A34" s="134"/>
      <c r="B34" s="116"/>
      <c r="C34" s="117"/>
      <c r="D34" s="117"/>
      <c r="E34" s="142"/>
    </row>
    <row r="35" spans="1:8" ht="15" x14ac:dyDescent="0.25">
      <c r="A35" s="118" t="s">
        <v>88</v>
      </c>
      <c r="B35" s="119">
        <v>266</v>
      </c>
      <c r="C35" s="120">
        <v>18575</v>
      </c>
      <c r="D35" s="120">
        <v>1</v>
      </c>
      <c r="E35" s="123">
        <v>75</v>
      </c>
    </row>
    <row r="36" spans="1:8" ht="15" x14ac:dyDescent="0.25">
      <c r="A36" s="118" t="s">
        <v>5</v>
      </c>
      <c r="B36" s="119">
        <v>4521</v>
      </c>
      <c r="C36" s="120">
        <v>123502</v>
      </c>
      <c r="D36" s="120">
        <v>93</v>
      </c>
      <c r="E36" s="123">
        <v>5439</v>
      </c>
    </row>
    <row r="37" spans="1:8" ht="15" x14ac:dyDescent="0.25">
      <c r="A37" s="118" t="s">
        <v>6</v>
      </c>
      <c r="B37" s="119">
        <v>847</v>
      </c>
      <c r="C37" s="120">
        <v>21445</v>
      </c>
      <c r="D37" s="120">
        <v>49</v>
      </c>
      <c r="E37" s="123">
        <v>2580</v>
      </c>
    </row>
    <row r="38" spans="1:8" ht="15" x14ac:dyDescent="0.25">
      <c r="A38" s="118" t="s">
        <v>68</v>
      </c>
      <c r="B38" s="119"/>
      <c r="C38" s="120"/>
      <c r="D38" s="120">
        <v>5</v>
      </c>
      <c r="E38" s="123">
        <v>30</v>
      </c>
    </row>
    <row r="39" spans="1:8" ht="15" x14ac:dyDescent="0.25">
      <c r="A39" s="121" t="s">
        <v>18</v>
      </c>
      <c r="B39" s="122">
        <f>SUM(B35:B38)</f>
        <v>5634</v>
      </c>
      <c r="C39" s="122">
        <f>SUM(C35:C38)</f>
        <v>163522</v>
      </c>
      <c r="D39" s="122">
        <f>SUM(D35:D38)</f>
        <v>148</v>
      </c>
      <c r="E39" s="128">
        <f>SUM(E35:E38)</f>
        <v>8124</v>
      </c>
      <c r="H39" s="127"/>
    </row>
    <row r="40" spans="1:8" ht="15" x14ac:dyDescent="0.25">
      <c r="A40" s="139" t="s">
        <v>100</v>
      </c>
      <c r="B40" s="119"/>
      <c r="C40" s="120"/>
      <c r="D40" s="120"/>
      <c r="E40" s="123"/>
    </row>
    <row r="41" spans="1:8" ht="15" x14ac:dyDescent="0.25">
      <c r="A41" s="118" t="s">
        <v>89</v>
      </c>
      <c r="B41" s="119">
        <v>280</v>
      </c>
      <c r="C41" s="120">
        <v>19415</v>
      </c>
      <c r="D41" s="120">
        <v>1</v>
      </c>
      <c r="E41" s="123">
        <v>75</v>
      </c>
    </row>
    <row r="42" spans="1:8" ht="15" x14ac:dyDescent="0.25">
      <c r="A42" s="118" t="s">
        <v>5</v>
      </c>
      <c r="B42" s="119">
        <v>4707</v>
      </c>
      <c r="C42" s="120">
        <v>130137</v>
      </c>
      <c r="D42" s="120">
        <v>87</v>
      </c>
      <c r="E42" s="123">
        <v>5174</v>
      </c>
    </row>
    <row r="43" spans="1:8" ht="15" x14ac:dyDescent="0.25">
      <c r="A43" s="118" t="s">
        <v>6</v>
      </c>
      <c r="B43" s="119">
        <v>866</v>
      </c>
      <c r="C43" s="120">
        <v>21638</v>
      </c>
      <c r="D43" s="120">
        <v>53</v>
      </c>
      <c r="E43" s="123">
        <v>2604</v>
      </c>
    </row>
    <row r="44" spans="1:8" ht="15" x14ac:dyDescent="0.25">
      <c r="A44" s="118" t="s">
        <v>68</v>
      </c>
      <c r="B44" s="119"/>
      <c r="C44" s="120"/>
      <c r="D44" s="120">
        <v>11</v>
      </c>
      <c r="E44" s="123">
        <v>83</v>
      </c>
    </row>
    <row r="45" spans="1:8" ht="15" x14ac:dyDescent="0.25">
      <c r="A45" s="118" t="s">
        <v>18</v>
      </c>
      <c r="B45" s="122">
        <f>SUM(B41:B44)</f>
        <v>5853</v>
      </c>
      <c r="C45" s="122">
        <f>SUM(C41:C44)</f>
        <v>171190</v>
      </c>
      <c r="D45" s="122">
        <f>SUM(D41:D44)</f>
        <v>152</v>
      </c>
      <c r="E45" s="128">
        <f>SUM(E41:E44)</f>
        <v>7936</v>
      </c>
    </row>
    <row r="46" spans="1:8" ht="15" x14ac:dyDescent="0.25">
      <c r="A46" s="134"/>
      <c r="B46" s="116"/>
      <c r="C46" s="117"/>
      <c r="D46" s="117"/>
      <c r="E46" s="142"/>
    </row>
    <row r="47" spans="1:8" ht="15" x14ac:dyDescent="0.25">
      <c r="A47" s="118" t="s">
        <v>92</v>
      </c>
      <c r="B47" s="123">
        <v>290</v>
      </c>
      <c r="C47" s="123">
        <v>20134</v>
      </c>
      <c r="D47" s="123">
        <v>1</v>
      </c>
      <c r="E47" s="129">
        <v>75</v>
      </c>
    </row>
    <row r="48" spans="1:8" ht="15" x14ac:dyDescent="0.25">
      <c r="A48" s="118" t="s">
        <v>5</v>
      </c>
      <c r="B48" s="123">
        <v>4693</v>
      </c>
      <c r="C48" s="123">
        <v>128485</v>
      </c>
      <c r="D48" s="123">
        <v>88</v>
      </c>
      <c r="E48" s="129">
        <v>5088</v>
      </c>
    </row>
    <row r="49" spans="1:5" ht="15" x14ac:dyDescent="0.25">
      <c r="A49" s="118" t="s">
        <v>6</v>
      </c>
      <c r="B49" s="123">
        <v>830</v>
      </c>
      <c r="C49" s="123">
        <v>20579</v>
      </c>
      <c r="D49" s="123">
        <v>56</v>
      </c>
      <c r="E49" s="129">
        <v>2601</v>
      </c>
    </row>
    <row r="50" spans="1:5" ht="15" x14ac:dyDescent="0.25">
      <c r="A50" s="118" t="s">
        <v>68</v>
      </c>
      <c r="B50" s="120"/>
      <c r="C50" s="120"/>
      <c r="D50" s="124">
        <v>4</v>
      </c>
      <c r="E50" s="129">
        <v>29</v>
      </c>
    </row>
    <row r="51" spans="1:5" ht="15" x14ac:dyDescent="0.25">
      <c r="A51" s="121" t="s">
        <v>18</v>
      </c>
      <c r="B51" s="122">
        <f>SUM(B47:B50)</f>
        <v>5813</v>
      </c>
      <c r="C51" s="122">
        <f>SUM(C47:C50)</f>
        <v>169198</v>
      </c>
      <c r="D51" s="122">
        <f>SUM(D47:D50)</f>
        <v>149</v>
      </c>
      <c r="E51" s="128">
        <f>SUM(E47:E50)</f>
        <v>7793</v>
      </c>
    </row>
    <row r="52" spans="1:5" ht="15" x14ac:dyDescent="0.25">
      <c r="A52" s="118"/>
      <c r="B52" s="119"/>
      <c r="C52" s="117"/>
      <c r="D52" s="117"/>
      <c r="E52" s="142"/>
    </row>
    <row r="53" spans="1:5" ht="15" x14ac:dyDescent="0.25">
      <c r="A53" s="118" t="s">
        <v>79</v>
      </c>
      <c r="B53" s="123">
        <v>329</v>
      </c>
      <c r="C53" s="123">
        <v>24630</v>
      </c>
      <c r="D53" s="123">
        <v>4</v>
      </c>
      <c r="E53" s="152">
        <v>240</v>
      </c>
    </row>
    <row r="54" spans="1:5" ht="15" x14ac:dyDescent="0.25">
      <c r="A54" s="118" t="s">
        <v>5</v>
      </c>
      <c r="B54" s="123">
        <v>4670</v>
      </c>
      <c r="C54" s="123">
        <v>127336</v>
      </c>
      <c r="D54" s="123">
        <v>84</v>
      </c>
      <c r="E54" s="152">
        <v>4928</v>
      </c>
    </row>
    <row r="55" spans="1:5" ht="15" x14ac:dyDescent="0.25">
      <c r="A55" s="118" t="s">
        <v>6</v>
      </c>
      <c r="B55" s="123">
        <v>835</v>
      </c>
      <c r="C55" s="123">
        <v>21954</v>
      </c>
      <c r="D55" s="123">
        <v>46</v>
      </c>
      <c r="E55" s="152">
        <v>2253</v>
      </c>
    </row>
    <row r="56" spans="1:5" ht="15" x14ac:dyDescent="0.25">
      <c r="A56" s="118" t="s">
        <v>68</v>
      </c>
      <c r="B56" s="119"/>
      <c r="C56" s="120"/>
      <c r="D56" s="120">
        <v>4</v>
      </c>
      <c r="E56" s="149">
        <v>41</v>
      </c>
    </row>
    <row r="57" spans="1:5" ht="15" x14ac:dyDescent="0.25">
      <c r="A57" s="118" t="s">
        <v>18</v>
      </c>
      <c r="B57" s="122">
        <f>SUM(B53:B56)</f>
        <v>5834</v>
      </c>
      <c r="C57" s="122">
        <f>SUM(C53:C56)</f>
        <v>173920</v>
      </c>
      <c r="D57" s="122">
        <f>SUM(D53:D56)</f>
        <v>138</v>
      </c>
      <c r="E57" s="128">
        <f>SUM(E53:E56)</f>
        <v>7462</v>
      </c>
    </row>
    <row r="58" spans="1:5" ht="15" x14ac:dyDescent="0.25">
      <c r="A58" s="134"/>
      <c r="B58" s="116"/>
      <c r="C58" s="117"/>
      <c r="D58" s="117"/>
      <c r="E58" s="142"/>
    </row>
    <row r="59" spans="1:5" ht="15" x14ac:dyDescent="0.25">
      <c r="A59" s="118" t="s">
        <v>80</v>
      </c>
      <c r="B59" s="119">
        <v>324</v>
      </c>
      <c r="C59" s="154">
        <v>23954</v>
      </c>
      <c r="D59" s="120">
        <v>2</v>
      </c>
      <c r="E59" s="156">
        <v>175</v>
      </c>
    </row>
    <row r="60" spans="1:5" ht="15" x14ac:dyDescent="0.25">
      <c r="A60" s="118" t="s">
        <v>5</v>
      </c>
      <c r="B60" s="119">
        <v>4762</v>
      </c>
      <c r="C60" s="154">
        <v>132791</v>
      </c>
      <c r="D60" s="120">
        <v>88</v>
      </c>
      <c r="E60" s="156">
        <v>4927</v>
      </c>
    </row>
    <row r="61" spans="1:5" ht="15" x14ac:dyDescent="0.25">
      <c r="A61" s="118" t="s">
        <v>6</v>
      </c>
      <c r="B61" s="119">
        <v>830</v>
      </c>
      <c r="C61" s="154">
        <v>21650</v>
      </c>
      <c r="D61" s="120">
        <v>42</v>
      </c>
      <c r="E61" s="156">
        <v>2234</v>
      </c>
    </row>
    <row r="62" spans="1:5" ht="15" x14ac:dyDescent="0.25">
      <c r="A62" s="118" t="s">
        <v>68</v>
      </c>
      <c r="B62" s="119"/>
      <c r="C62" s="154"/>
      <c r="D62" s="120">
        <v>6</v>
      </c>
      <c r="E62" s="156">
        <v>37</v>
      </c>
    </row>
    <row r="63" spans="1:5" ht="15" x14ac:dyDescent="0.25">
      <c r="A63" s="121" t="s">
        <v>18</v>
      </c>
      <c r="B63" s="122">
        <f>SUM(B59:B62)</f>
        <v>5916</v>
      </c>
      <c r="C63" s="155">
        <f>SUM(C59:C62)</f>
        <v>178395</v>
      </c>
      <c r="D63" s="122">
        <f>SUM(D59:D62)</f>
        <v>138</v>
      </c>
      <c r="E63" s="157">
        <f>SUM(E59:E62)</f>
        <v>7373</v>
      </c>
    </row>
    <row r="64" spans="1:5" ht="15" x14ac:dyDescent="0.25">
      <c r="A64" s="118"/>
      <c r="B64" s="119"/>
      <c r="C64" s="120"/>
      <c r="D64" s="120"/>
      <c r="E64" s="123"/>
    </row>
    <row r="65" spans="1:5" ht="15" x14ac:dyDescent="0.25">
      <c r="A65" s="118" t="s">
        <v>81</v>
      </c>
      <c r="B65" s="123">
        <v>320</v>
      </c>
      <c r="C65" s="123">
        <v>23093</v>
      </c>
      <c r="D65" s="123">
        <v>4</v>
      </c>
      <c r="E65" s="129">
        <v>234</v>
      </c>
    </row>
    <row r="66" spans="1:5" ht="15" x14ac:dyDescent="0.25">
      <c r="A66" s="118" t="s">
        <v>5</v>
      </c>
      <c r="B66" s="123">
        <v>4726</v>
      </c>
      <c r="C66" s="123">
        <v>128693</v>
      </c>
      <c r="D66" s="123">
        <v>94</v>
      </c>
      <c r="E66" s="129">
        <v>5316</v>
      </c>
    </row>
    <row r="67" spans="1:5" ht="15" x14ac:dyDescent="0.25">
      <c r="A67" s="118" t="s">
        <v>6</v>
      </c>
      <c r="B67" s="123">
        <v>781</v>
      </c>
      <c r="C67" s="123">
        <v>20024</v>
      </c>
      <c r="D67" s="123">
        <v>44</v>
      </c>
      <c r="E67" s="129">
        <v>2302</v>
      </c>
    </row>
    <row r="68" spans="1:5" ht="15" x14ac:dyDescent="0.25">
      <c r="A68" s="118" t="s">
        <v>68</v>
      </c>
      <c r="B68" s="119"/>
      <c r="C68" s="120"/>
      <c r="D68" s="120">
        <v>3</v>
      </c>
      <c r="E68" s="123">
        <v>19</v>
      </c>
    </row>
    <row r="69" spans="1:5" ht="15" x14ac:dyDescent="0.25">
      <c r="A69" s="118" t="s">
        <v>18</v>
      </c>
      <c r="B69" s="122">
        <f>SUM(B65:B68)</f>
        <v>5827</v>
      </c>
      <c r="C69" s="122">
        <f>SUM(C65:C68)</f>
        <v>171810</v>
      </c>
      <c r="D69" s="122">
        <f>SUM(D65:D68)</f>
        <v>145</v>
      </c>
      <c r="E69" s="128">
        <f>SUM(E65:E68)</f>
        <v>7871</v>
      </c>
    </row>
    <row r="70" spans="1:5" ht="15" x14ac:dyDescent="0.25">
      <c r="A70" s="134"/>
      <c r="B70" s="116"/>
      <c r="C70" s="117"/>
      <c r="D70" s="117"/>
      <c r="E70" s="142"/>
    </row>
    <row r="71" spans="1:5" ht="15" x14ac:dyDescent="0.25">
      <c r="A71" s="118" t="s">
        <v>93</v>
      </c>
      <c r="B71" s="119">
        <v>326</v>
      </c>
      <c r="C71" s="120">
        <v>23783</v>
      </c>
      <c r="D71" s="120">
        <v>4</v>
      </c>
      <c r="E71" s="123">
        <v>290</v>
      </c>
    </row>
    <row r="72" spans="1:5" ht="15" x14ac:dyDescent="0.25">
      <c r="A72" s="118" t="s">
        <v>5</v>
      </c>
      <c r="B72" s="119">
        <v>4670</v>
      </c>
      <c r="C72" s="120">
        <v>125197</v>
      </c>
      <c r="D72" s="120">
        <v>110</v>
      </c>
      <c r="E72" s="123">
        <v>6200</v>
      </c>
    </row>
    <row r="73" spans="1:5" ht="15" x14ac:dyDescent="0.25">
      <c r="A73" s="118" t="s">
        <v>6</v>
      </c>
      <c r="B73" s="119">
        <v>776</v>
      </c>
      <c r="C73" s="120">
        <v>20637</v>
      </c>
      <c r="D73" s="120">
        <v>53</v>
      </c>
      <c r="E73" s="123">
        <v>2599</v>
      </c>
    </row>
    <row r="74" spans="1:5" ht="15" x14ac:dyDescent="0.25">
      <c r="A74" s="118" t="s">
        <v>68</v>
      </c>
      <c r="B74" s="119"/>
      <c r="C74" s="120"/>
      <c r="D74" s="120">
        <v>5</v>
      </c>
      <c r="E74" s="123">
        <v>49</v>
      </c>
    </row>
    <row r="75" spans="1:5" ht="15" x14ac:dyDescent="0.25">
      <c r="A75" s="121" t="s">
        <v>18</v>
      </c>
      <c r="B75" s="122">
        <f>SUM(B71:B74)</f>
        <v>5772</v>
      </c>
      <c r="C75" s="122">
        <f>SUM(C71:C74)</f>
        <v>169617</v>
      </c>
      <c r="D75" s="122">
        <f>SUM(D71:D74)</f>
        <v>172</v>
      </c>
      <c r="E75" s="128">
        <f>SUM(E71:E74)</f>
        <v>9138</v>
      </c>
    </row>
    <row r="76" spans="1:5" ht="15" x14ac:dyDescent="0.25">
      <c r="A76" s="135"/>
      <c r="B76" s="119"/>
      <c r="C76" s="119"/>
      <c r="D76" s="119"/>
      <c r="E76" s="129"/>
    </row>
    <row r="77" spans="1:5" ht="15" x14ac:dyDescent="0.25">
      <c r="A77" s="136" t="s">
        <v>18</v>
      </c>
      <c r="B77" s="128">
        <f>B9+B15+B21+B27+B33+B39+B45+B51+B57+B63+B69+B75</f>
        <v>67056</v>
      </c>
      <c r="C77" s="143">
        <f>C9+C15+C21+C27+C33+C39+C45+C51+C57+C63+C69+C75</f>
        <v>1978109</v>
      </c>
      <c r="D77" s="128">
        <f>D9+D15+D21+D27+D33+D39+D45+D51+D57+D63+D69+D75</f>
        <v>1828</v>
      </c>
      <c r="E77" s="143">
        <f>E9+E15+E21+E27+E33+E39+E45+E51+E57+E63+E69+E75</f>
        <v>96846</v>
      </c>
    </row>
    <row r="78" spans="1:5" ht="15" x14ac:dyDescent="0.25">
      <c r="A78" s="132"/>
    </row>
    <row r="80" spans="1:5" x14ac:dyDescent="0.2">
      <c r="A80" s="146"/>
      <c r="B80" s="137" t="s">
        <v>54</v>
      </c>
    </row>
    <row r="82" spans="2:2" x14ac:dyDescent="0.2">
      <c r="B82" s="111" t="s">
        <v>103</v>
      </c>
    </row>
    <row r="83" spans="2:2" x14ac:dyDescent="0.2">
      <c r="B83" s="111" t="s">
        <v>104</v>
      </c>
    </row>
  </sheetData>
  <phoneticPr fontId="7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>
      <selection activeCell="E78" sqref="E78"/>
    </sheetView>
  </sheetViews>
  <sheetFormatPr defaultColWidth="12.85546875" defaultRowHeight="14.25" x14ac:dyDescent="0.2"/>
  <cols>
    <col min="1" max="1" width="17" style="131" customWidth="1"/>
    <col min="2" max="2" width="11.140625" style="111" customWidth="1"/>
    <col min="3" max="3" width="13.7109375" style="111" customWidth="1"/>
    <col min="4" max="4" width="11.140625" style="111" customWidth="1"/>
    <col min="5" max="5" width="12.7109375" style="111" customWidth="1"/>
    <col min="6" max="16384" width="12.85546875" style="113"/>
  </cols>
  <sheetData>
    <row r="1" spans="1:7" ht="15" x14ac:dyDescent="0.25">
      <c r="A1" s="138" t="s">
        <v>0</v>
      </c>
      <c r="D1" s="144" t="s">
        <v>96</v>
      </c>
      <c r="E1" s="113" t="s">
        <v>102</v>
      </c>
    </row>
    <row r="2" spans="1:7" ht="15" x14ac:dyDescent="0.25">
      <c r="A2" s="132"/>
    </row>
    <row r="3" spans="1:7" ht="15" x14ac:dyDescent="0.25">
      <c r="A3" s="133"/>
      <c r="B3" s="114" t="s">
        <v>94</v>
      </c>
      <c r="C3" s="115" t="s">
        <v>97</v>
      </c>
      <c r="D3" s="115" t="s">
        <v>94</v>
      </c>
      <c r="E3" s="114" t="s">
        <v>98</v>
      </c>
      <c r="F3" s="112"/>
    </row>
    <row r="4" spans="1:7" ht="15" x14ac:dyDescent="0.25">
      <c r="A4" s="134" t="s">
        <v>91</v>
      </c>
      <c r="B4" s="116"/>
      <c r="C4" s="117"/>
      <c r="D4" s="117"/>
      <c r="E4" s="142"/>
    </row>
    <row r="5" spans="1:7" ht="15" x14ac:dyDescent="0.25">
      <c r="A5" s="118" t="s">
        <v>89</v>
      </c>
      <c r="B5" s="119">
        <v>153</v>
      </c>
      <c r="C5" s="120">
        <v>10121</v>
      </c>
      <c r="D5" s="120">
        <v>138</v>
      </c>
      <c r="E5" s="123">
        <v>8102</v>
      </c>
    </row>
    <row r="6" spans="1:7" ht="15" x14ac:dyDescent="0.25">
      <c r="A6" s="118" t="s">
        <v>5</v>
      </c>
      <c r="B6" s="119">
        <v>3752</v>
      </c>
      <c r="C6" s="120">
        <v>110453</v>
      </c>
      <c r="D6" s="120">
        <v>36</v>
      </c>
      <c r="E6" s="123">
        <v>1816</v>
      </c>
    </row>
    <row r="7" spans="1:7" ht="15" x14ac:dyDescent="0.25">
      <c r="A7" s="118" t="s">
        <v>6</v>
      </c>
      <c r="B7" s="119">
        <v>823</v>
      </c>
      <c r="C7" s="120">
        <v>22866</v>
      </c>
      <c r="D7" s="120">
        <v>11</v>
      </c>
      <c r="E7" s="123">
        <v>83</v>
      </c>
    </row>
    <row r="8" spans="1:7" ht="15" x14ac:dyDescent="0.25">
      <c r="A8" s="118" t="s">
        <v>68</v>
      </c>
      <c r="B8" s="119"/>
      <c r="C8" s="120"/>
      <c r="D8" s="120">
        <v>0</v>
      </c>
      <c r="E8" s="123">
        <v>0</v>
      </c>
    </row>
    <row r="9" spans="1:7" ht="15" x14ac:dyDescent="0.25">
      <c r="A9" s="121" t="s">
        <v>18</v>
      </c>
      <c r="B9" s="122">
        <f>SUM(B5:B8)</f>
        <v>4728</v>
      </c>
      <c r="C9" s="122">
        <f>SUM(C5:C8)</f>
        <v>143440</v>
      </c>
      <c r="D9" s="122">
        <f>SUM(D5:D8)</f>
        <v>185</v>
      </c>
      <c r="E9" s="128">
        <f>SUM(E5:E8)</f>
        <v>10001</v>
      </c>
    </row>
    <row r="10" spans="1:7" ht="15" x14ac:dyDescent="0.25">
      <c r="A10" s="118"/>
      <c r="B10" s="119"/>
      <c r="C10" s="120"/>
      <c r="D10" s="120"/>
      <c r="E10" s="123"/>
    </row>
    <row r="11" spans="1:7" ht="15" x14ac:dyDescent="0.25">
      <c r="A11" s="118" t="s">
        <v>78</v>
      </c>
      <c r="B11" s="123">
        <v>148</v>
      </c>
      <c r="C11" s="123">
        <v>9677</v>
      </c>
      <c r="D11" s="123">
        <v>0</v>
      </c>
      <c r="E11" s="129">
        <v>0</v>
      </c>
    </row>
    <row r="12" spans="1:7" ht="15" x14ac:dyDescent="0.25">
      <c r="A12" s="118" t="s">
        <v>5</v>
      </c>
      <c r="B12" s="123">
        <v>3790</v>
      </c>
      <c r="C12" s="123">
        <v>112799</v>
      </c>
      <c r="D12" s="123">
        <v>123</v>
      </c>
      <c r="E12" s="129">
        <v>7380</v>
      </c>
    </row>
    <row r="13" spans="1:7" ht="15" x14ac:dyDescent="0.25">
      <c r="A13" s="118" t="s">
        <v>6</v>
      </c>
      <c r="B13" s="123">
        <v>812</v>
      </c>
      <c r="C13" s="123">
        <v>22490</v>
      </c>
      <c r="D13" s="123">
        <v>31</v>
      </c>
      <c r="E13" s="129">
        <v>1738</v>
      </c>
    </row>
    <row r="14" spans="1:7" ht="15" x14ac:dyDescent="0.25">
      <c r="A14" s="118" t="s">
        <v>68</v>
      </c>
      <c r="B14" s="120"/>
      <c r="C14" s="120"/>
      <c r="D14" s="124">
        <v>3</v>
      </c>
      <c r="E14" s="129">
        <v>18</v>
      </c>
      <c r="G14" s="131"/>
    </row>
    <row r="15" spans="1:7" ht="15" x14ac:dyDescent="0.25">
      <c r="A15" s="118" t="s">
        <v>18</v>
      </c>
      <c r="B15" s="122">
        <f>SUM(B11:B14)</f>
        <v>4750</v>
      </c>
      <c r="C15" s="122">
        <f>SUM(C11:C14)</f>
        <v>144966</v>
      </c>
      <c r="D15" s="122">
        <f>SUM(D11:D14)</f>
        <v>157</v>
      </c>
      <c r="E15" s="128">
        <f>SUM(E11:E14)</f>
        <v>9136</v>
      </c>
    </row>
    <row r="16" spans="1:7" ht="15" x14ac:dyDescent="0.25">
      <c r="A16" s="134"/>
      <c r="B16" s="116"/>
      <c r="C16" s="117"/>
      <c r="D16" s="117"/>
      <c r="E16" s="142"/>
    </row>
    <row r="17" spans="1:7" ht="15" x14ac:dyDescent="0.25">
      <c r="A17" s="118" t="s">
        <v>79</v>
      </c>
      <c r="B17" s="123">
        <v>145</v>
      </c>
      <c r="C17" s="123">
        <v>9386</v>
      </c>
      <c r="D17" s="123">
        <v>0</v>
      </c>
      <c r="E17" s="129">
        <v>0</v>
      </c>
    </row>
    <row r="18" spans="1:7" ht="15" x14ac:dyDescent="0.25">
      <c r="A18" s="118" t="s">
        <v>5</v>
      </c>
      <c r="B18" s="123">
        <v>3813</v>
      </c>
      <c r="C18" s="123">
        <v>112269</v>
      </c>
      <c r="D18" s="123">
        <v>124</v>
      </c>
      <c r="E18" s="129">
        <v>7246</v>
      </c>
    </row>
    <row r="19" spans="1:7" ht="15" x14ac:dyDescent="0.25">
      <c r="A19" s="118" t="s">
        <v>6</v>
      </c>
      <c r="B19" s="123">
        <v>803</v>
      </c>
      <c r="C19" s="123">
        <v>21731</v>
      </c>
      <c r="D19" s="123">
        <v>37</v>
      </c>
      <c r="E19" s="129">
        <v>1928</v>
      </c>
    </row>
    <row r="20" spans="1:7" ht="15" x14ac:dyDescent="0.25">
      <c r="A20" s="118" t="s">
        <v>68</v>
      </c>
      <c r="B20" s="119"/>
      <c r="C20" s="120"/>
      <c r="D20" s="120">
        <v>4</v>
      </c>
      <c r="E20" s="123">
        <v>24</v>
      </c>
    </row>
    <row r="21" spans="1:7" ht="15" x14ac:dyDescent="0.25">
      <c r="A21" s="121" t="s">
        <v>18</v>
      </c>
      <c r="B21" s="122">
        <f>SUM(B17:B19)</f>
        <v>4761</v>
      </c>
      <c r="C21" s="122">
        <f>SUM(C17:C19)</f>
        <v>143386</v>
      </c>
      <c r="D21" s="122">
        <f>SUM(D17:D20)</f>
        <v>165</v>
      </c>
      <c r="E21" s="128">
        <f>SUM(E17:E20)</f>
        <v>9198</v>
      </c>
    </row>
    <row r="22" spans="1:7" ht="15" x14ac:dyDescent="0.25">
      <c r="A22" s="118"/>
      <c r="B22" s="119"/>
      <c r="C22" s="120"/>
      <c r="D22" s="120"/>
      <c r="E22" s="123"/>
    </row>
    <row r="23" spans="1:7" ht="15" x14ac:dyDescent="0.25">
      <c r="A23" s="118" t="s">
        <v>80</v>
      </c>
      <c r="B23" s="119">
        <v>155</v>
      </c>
      <c r="C23" s="120">
        <v>10328</v>
      </c>
      <c r="D23" s="120">
        <v>1</v>
      </c>
      <c r="E23" s="123">
        <v>61</v>
      </c>
    </row>
    <row r="24" spans="1:7" ht="15" x14ac:dyDescent="0.25">
      <c r="A24" s="118" t="s">
        <v>5</v>
      </c>
      <c r="B24" s="119">
        <v>3925</v>
      </c>
      <c r="C24" s="120">
        <v>115207</v>
      </c>
      <c r="D24" s="120">
        <v>113</v>
      </c>
      <c r="E24" s="123">
        <v>6810</v>
      </c>
    </row>
    <row r="25" spans="1:7" ht="15" x14ac:dyDescent="0.25">
      <c r="A25" s="118" t="s">
        <v>6</v>
      </c>
      <c r="B25" s="119">
        <v>805</v>
      </c>
      <c r="C25" s="120">
        <v>21988</v>
      </c>
      <c r="D25" s="120">
        <v>34</v>
      </c>
      <c r="E25" s="123">
        <v>1876</v>
      </c>
    </row>
    <row r="26" spans="1:7" ht="15" x14ac:dyDescent="0.25">
      <c r="A26" s="118" t="s">
        <v>68</v>
      </c>
      <c r="B26" s="119"/>
      <c r="C26" s="120"/>
      <c r="D26" s="120">
        <v>8</v>
      </c>
      <c r="E26" s="123">
        <v>52</v>
      </c>
    </row>
    <row r="27" spans="1:7" ht="15" x14ac:dyDescent="0.25">
      <c r="A27" s="118" t="s">
        <v>18</v>
      </c>
      <c r="B27" s="122">
        <f>SUM(B23:B25)</f>
        <v>4885</v>
      </c>
      <c r="C27" s="122">
        <f>SUM(C23:C25)</f>
        <v>147523</v>
      </c>
      <c r="D27" s="122">
        <f>SUM(D23:D26)</f>
        <v>156</v>
      </c>
      <c r="E27" s="128">
        <f>SUM(E23:E26)</f>
        <v>8799</v>
      </c>
    </row>
    <row r="28" spans="1:7" ht="15" x14ac:dyDescent="0.25">
      <c r="A28" s="134"/>
      <c r="B28" s="116"/>
      <c r="C28" s="117"/>
      <c r="D28" s="117"/>
      <c r="E28" s="142"/>
    </row>
    <row r="29" spans="1:7" ht="15" x14ac:dyDescent="0.25">
      <c r="A29" s="118" t="s">
        <v>81</v>
      </c>
      <c r="B29" s="123">
        <v>164</v>
      </c>
      <c r="C29" s="123">
        <v>10566</v>
      </c>
      <c r="D29" s="123">
        <v>1</v>
      </c>
      <c r="E29" s="129">
        <v>75</v>
      </c>
    </row>
    <row r="30" spans="1:7" ht="15" x14ac:dyDescent="0.25">
      <c r="A30" s="118" t="s">
        <v>5</v>
      </c>
      <c r="B30" s="123">
        <v>3976</v>
      </c>
      <c r="C30" s="123">
        <v>117679</v>
      </c>
      <c r="D30" s="123">
        <v>113</v>
      </c>
      <c r="E30" s="129">
        <v>6662</v>
      </c>
      <c r="G30" s="130"/>
    </row>
    <row r="31" spans="1:7" ht="15" x14ac:dyDescent="0.25">
      <c r="A31" s="118" t="s">
        <v>6</v>
      </c>
      <c r="B31" s="123">
        <v>784</v>
      </c>
      <c r="C31" s="123">
        <v>19909</v>
      </c>
      <c r="D31" s="123">
        <v>45</v>
      </c>
      <c r="E31" s="129">
        <v>2417</v>
      </c>
    </row>
    <row r="32" spans="1:7" ht="15" x14ac:dyDescent="0.25">
      <c r="A32" s="118" t="s">
        <v>68</v>
      </c>
      <c r="B32" s="119"/>
      <c r="C32" s="120"/>
      <c r="D32" s="120">
        <v>9</v>
      </c>
      <c r="E32" s="123">
        <v>71</v>
      </c>
    </row>
    <row r="33" spans="1:5" ht="15" x14ac:dyDescent="0.25">
      <c r="A33" s="121" t="s">
        <v>18</v>
      </c>
      <c r="B33" s="122">
        <f>SUM(B29:B32)</f>
        <v>4924</v>
      </c>
      <c r="C33" s="122">
        <f>SUM(C29:C32)</f>
        <v>148154</v>
      </c>
      <c r="D33" s="122">
        <f>SUM(D29:D32)</f>
        <v>168</v>
      </c>
      <c r="E33" s="128">
        <f>SUM(E29:E32)</f>
        <v>9225</v>
      </c>
    </row>
    <row r="34" spans="1:5" ht="15" x14ac:dyDescent="0.25">
      <c r="A34" s="134"/>
      <c r="B34" s="116"/>
      <c r="C34" s="117"/>
      <c r="D34" s="117"/>
      <c r="E34" s="142"/>
    </row>
    <row r="35" spans="1:5" ht="15" x14ac:dyDescent="0.25">
      <c r="A35" s="118" t="s">
        <v>82</v>
      </c>
      <c r="B35" s="119">
        <v>167</v>
      </c>
      <c r="C35" s="120">
        <v>10185</v>
      </c>
      <c r="D35" s="120">
        <v>2</v>
      </c>
      <c r="E35" s="123">
        <v>275</v>
      </c>
    </row>
    <row r="36" spans="1:5" ht="15" x14ac:dyDescent="0.25">
      <c r="A36" s="118" t="s">
        <v>5</v>
      </c>
      <c r="B36" s="119">
        <v>3992</v>
      </c>
      <c r="C36" s="120">
        <v>116582</v>
      </c>
      <c r="D36" s="120">
        <v>102</v>
      </c>
      <c r="E36" s="123">
        <v>5725</v>
      </c>
    </row>
    <row r="37" spans="1:5" ht="15" x14ac:dyDescent="0.25">
      <c r="A37" s="118" t="s">
        <v>6</v>
      </c>
      <c r="B37" s="119">
        <v>770</v>
      </c>
      <c r="C37" s="120">
        <v>19607</v>
      </c>
      <c r="D37" s="120">
        <v>50</v>
      </c>
      <c r="E37" s="123">
        <v>2550</v>
      </c>
    </row>
    <row r="38" spans="1:5" ht="15" x14ac:dyDescent="0.25">
      <c r="A38" s="118" t="s">
        <v>56</v>
      </c>
      <c r="B38" s="119"/>
      <c r="C38" s="120"/>
      <c r="D38" s="120">
        <v>10</v>
      </c>
      <c r="E38" s="123">
        <v>77</v>
      </c>
    </row>
    <row r="39" spans="1:5" ht="15" x14ac:dyDescent="0.25">
      <c r="A39" s="118" t="s">
        <v>63</v>
      </c>
      <c r="B39" s="119"/>
      <c r="C39" s="120"/>
      <c r="D39" s="120">
        <v>0</v>
      </c>
      <c r="E39" s="123">
        <v>0</v>
      </c>
    </row>
    <row r="40" spans="1:5" ht="15" x14ac:dyDescent="0.25">
      <c r="A40" s="121" t="s">
        <v>18</v>
      </c>
      <c r="B40" s="122">
        <f>SUM(B35:B39)</f>
        <v>4929</v>
      </c>
      <c r="C40" s="122">
        <f>SUM(C35:C39)</f>
        <v>146374</v>
      </c>
      <c r="D40" s="122">
        <f>SUM(D35:D39)</f>
        <v>164</v>
      </c>
      <c r="E40" s="128">
        <f>SUM(E35:E39)</f>
        <v>8627</v>
      </c>
    </row>
    <row r="41" spans="1:5" ht="15" x14ac:dyDescent="0.25">
      <c r="A41" s="118"/>
      <c r="B41" s="119"/>
      <c r="C41" s="120"/>
      <c r="D41" s="120"/>
      <c r="E41" s="123"/>
    </row>
    <row r="42" spans="1:5" ht="15" x14ac:dyDescent="0.25">
      <c r="A42" s="118" t="s">
        <v>83</v>
      </c>
      <c r="B42" s="119">
        <v>157</v>
      </c>
      <c r="C42" s="120">
        <v>9983</v>
      </c>
      <c r="D42" s="120">
        <v>2</v>
      </c>
      <c r="E42" s="123">
        <v>150</v>
      </c>
    </row>
    <row r="43" spans="1:5" ht="15" x14ac:dyDescent="0.25">
      <c r="A43" s="118" t="s">
        <v>5</v>
      </c>
      <c r="B43" s="119">
        <v>4136</v>
      </c>
      <c r="C43" s="120">
        <v>121297</v>
      </c>
      <c r="D43" s="120">
        <v>101</v>
      </c>
      <c r="E43" s="123">
        <v>5962</v>
      </c>
    </row>
    <row r="44" spans="1:5" ht="15" x14ac:dyDescent="0.25">
      <c r="A44" s="118" t="s">
        <v>6</v>
      </c>
      <c r="B44" s="119">
        <v>771</v>
      </c>
      <c r="C44" s="120">
        <v>20409</v>
      </c>
      <c r="D44" s="120">
        <v>38</v>
      </c>
      <c r="E44" s="123">
        <v>2045</v>
      </c>
    </row>
    <row r="45" spans="1:5" ht="15" x14ac:dyDescent="0.25">
      <c r="A45" s="118" t="s">
        <v>68</v>
      </c>
      <c r="B45" s="119"/>
      <c r="C45" s="120"/>
      <c r="D45" s="120">
        <v>9</v>
      </c>
      <c r="E45" s="123">
        <v>58</v>
      </c>
    </row>
    <row r="46" spans="1:5" ht="15" x14ac:dyDescent="0.25">
      <c r="A46" s="118" t="s">
        <v>18</v>
      </c>
      <c r="B46" s="122">
        <f>SUM(B42:B45)</f>
        <v>5064</v>
      </c>
      <c r="C46" s="122">
        <f>SUM(C42:C45)</f>
        <v>151689</v>
      </c>
      <c r="D46" s="122">
        <f>SUM(D42:D45)</f>
        <v>150</v>
      </c>
      <c r="E46" s="128">
        <f>SUM(E42:E45)</f>
        <v>8215</v>
      </c>
    </row>
    <row r="47" spans="1:5" ht="15" x14ac:dyDescent="0.25">
      <c r="A47" s="134"/>
      <c r="B47" s="116"/>
      <c r="C47" s="117"/>
      <c r="D47" s="117"/>
      <c r="E47" s="142"/>
    </row>
    <row r="48" spans="1:5" ht="15" x14ac:dyDescent="0.25">
      <c r="A48" s="118" t="s">
        <v>84</v>
      </c>
      <c r="B48" s="123">
        <v>178</v>
      </c>
      <c r="C48" s="123">
        <v>11103</v>
      </c>
      <c r="D48" s="123">
        <v>2</v>
      </c>
      <c r="E48" s="129">
        <v>150</v>
      </c>
    </row>
    <row r="49" spans="1:5" ht="15" x14ac:dyDescent="0.25">
      <c r="A49" s="118" t="s">
        <v>5</v>
      </c>
      <c r="B49" s="123">
        <v>4189</v>
      </c>
      <c r="C49" s="123">
        <v>121632</v>
      </c>
      <c r="D49" s="123">
        <v>99</v>
      </c>
      <c r="E49" s="129">
        <v>5823</v>
      </c>
    </row>
    <row r="50" spans="1:5" ht="15" x14ac:dyDescent="0.25">
      <c r="A50" s="118" t="s">
        <v>6</v>
      </c>
      <c r="B50" s="123">
        <v>799</v>
      </c>
      <c r="C50" s="123">
        <v>20720</v>
      </c>
      <c r="D50" s="123">
        <v>46</v>
      </c>
      <c r="E50" s="129">
        <v>2399</v>
      </c>
    </row>
    <row r="51" spans="1:5" ht="15" x14ac:dyDescent="0.25">
      <c r="A51" s="118" t="s">
        <v>68</v>
      </c>
      <c r="B51" s="120"/>
      <c r="C51" s="120"/>
      <c r="D51" s="124">
        <v>7</v>
      </c>
      <c r="E51" s="129">
        <v>46</v>
      </c>
    </row>
    <row r="52" spans="1:5" ht="15" x14ac:dyDescent="0.25">
      <c r="A52" s="121" t="s">
        <v>18</v>
      </c>
      <c r="B52" s="122">
        <f>SUM(B48:B51)</f>
        <v>5166</v>
      </c>
      <c r="C52" s="122">
        <f>SUM(C48:C51)</f>
        <v>153455</v>
      </c>
      <c r="D52" s="122">
        <f>SUM(D48:D51)</f>
        <v>154</v>
      </c>
      <c r="E52" s="128">
        <f>SUM(E48:E51)</f>
        <v>8418</v>
      </c>
    </row>
    <row r="53" spans="1:5" ht="15" x14ac:dyDescent="0.25">
      <c r="A53" s="118"/>
      <c r="B53" s="119"/>
      <c r="C53" s="117"/>
      <c r="D53" s="117"/>
      <c r="E53" s="142"/>
    </row>
    <row r="54" spans="1:5" ht="15" x14ac:dyDescent="0.25">
      <c r="A54" s="118" t="s">
        <v>85</v>
      </c>
      <c r="B54" s="119">
        <v>206</v>
      </c>
      <c r="C54" s="120">
        <v>13851</v>
      </c>
      <c r="D54" s="120">
        <v>2</v>
      </c>
      <c r="E54" s="123">
        <v>150</v>
      </c>
    </row>
    <row r="55" spans="1:5" ht="15" x14ac:dyDescent="0.25">
      <c r="A55" s="118" t="s">
        <v>5</v>
      </c>
      <c r="B55" s="119">
        <v>4276</v>
      </c>
      <c r="C55" s="120">
        <v>124441</v>
      </c>
      <c r="D55" s="120">
        <v>102</v>
      </c>
      <c r="E55" s="123">
        <v>5714</v>
      </c>
    </row>
    <row r="56" spans="1:5" ht="15" x14ac:dyDescent="0.25">
      <c r="A56" s="118" t="s">
        <v>6</v>
      </c>
      <c r="B56" s="119">
        <v>806</v>
      </c>
      <c r="C56" s="120">
        <v>21748</v>
      </c>
      <c r="D56" s="120">
        <v>43</v>
      </c>
      <c r="E56" s="123">
        <v>2246</v>
      </c>
    </row>
    <row r="57" spans="1:5" ht="15" x14ac:dyDescent="0.25">
      <c r="A57" s="118" t="s">
        <v>68</v>
      </c>
      <c r="B57" s="119"/>
      <c r="C57" s="120"/>
      <c r="D57" s="120">
        <v>13</v>
      </c>
      <c r="E57" s="123">
        <v>112</v>
      </c>
    </row>
    <row r="58" spans="1:5" ht="15" x14ac:dyDescent="0.25">
      <c r="A58" s="118" t="s">
        <v>18</v>
      </c>
      <c r="B58" s="122">
        <f>SUM(B54:B57)</f>
        <v>5288</v>
      </c>
      <c r="C58" s="122">
        <f>SUM(C54:C57)</f>
        <v>160040</v>
      </c>
      <c r="D58" s="122">
        <f>SUM(D54:D57)</f>
        <v>160</v>
      </c>
      <c r="E58" s="128">
        <f>SUM(E54:E57)</f>
        <v>8222</v>
      </c>
    </row>
    <row r="59" spans="1:5" ht="15" x14ac:dyDescent="0.25">
      <c r="A59" s="134"/>
      <c r="B59" s="116"/>
      <c r="C59" s="117"/>
      <c r="D59" s="117"/>
      <c r="E59" s="142"/>
    </row>
    <row r="60" spans="1:5" ht="15" x14ac:dyDescent="0.25">
      <c r="A60" s="118" t="s">
        <v>86</v>
      </c>
      <c r="B60" s="119">
        <v>224</v>
      </c>
      <c r="C60" s="120">
        <v>14601</v>
      </c>
      <c r="D60" s="120">
        <v>1</v>
      </c>
      <c r="E60" s="123">
        <v>75</v>
      </c>
    </row>
    <row r="61" spans="1:5" ht="15" x14ac:dyDescent="0.25">
      <c r="A61" s="118" t="s">
        <v>5</v>
      </c>
      <c r="B61" s="119">
        <v>4331</v>
      </c>
      <c r="C61" s="120">
        <v>120094</v>
      </c>
      <c r="D61" s="120">
        <v>99</v>
      </c>
      <c r="E61" s="123">
        <v>5596</v>
      </c>
    </row>
    <row r="62" spans="1:5" ht="15" x14ac:dyDescent="0.25">
      <c r="A62" s="118" t="s">
        <v>6</v>
      </c>
      <c r="B62" s="119">
        <v>838</v>
      </c>
      <c r="C62" s="120">
        <v>21259</v>
      </c>
      <c r="D62" s="120">
        <v>49</v>
      </c>
      <c r="E62" s="123">
        <v>2382</v>
      </c>
    </row>
    <row r="63" spans="1:5" ht="15" x14ac:dyDescent="0.25">
      <c r="A63" s="118" t="s">
        <v>68</v>
      </c>
      <c r="B63" s="119"/>
      <c r="C63" s="120"/>
      <c r="D63" s="120">
        <v>15</v>
      </c>
      <c r="E63" s="123">
        <v>150</v>
      </c>
    </row>
    <row r="64" spans="1:5" ht="15" x14ac:dyDescent="0.25">
      <c r="A64" s="121" t="s">
        <v>18</v>
      </c>
      <c r="B64" s="122">
        <f>SUM(B60:B63)</f>
        <v>5393</v>
      </c>
      <c r="C64" s="122">
        <f>SUM(C60:C63)</f>
        <v>155954</v>
      </c>
      <c r="D64" s="122">
        <f>SUM(D60:D63)</f>
        <v>164</v>
      </c>
      <c r="E64" s="128">
        <f>SUM(E60:E63)</f>
        <v>8203</v>
      </c>
    </row>
    <row r="65" spans="1:6" ht="15" x14ac:dyDescent="0.25">
      <c r="A65" s="118"/>
      <c r="B65" s="119"/>
      <c r="C65" s="120"/>
      <c r="D65" s="120"/>
      <c r="E65" s="123"/>
    </row>
    <row r="66" spans="1:6" ht="15" x14ac:dyDescent="0.25">
      <c r="A66" s="118" t="s">
        <v>87</v>
      </c>
      <c r="B66" s="119">
        <v>223</v>
      </c>
      <c r="C66" s="120">
        <v>15056</v>
      </c>
      <c r="D66" s="120">
        <v>1</v>
      </c>
      <c r="E66" s="123">
        <v>75</v>
      </c>
    </row>
    <row r="67" spans="1:6" ht="15" x14ac:dyDescent="0.25">
      <c r="A67" s="118" t="s">
        <v>5</v>
      </c>
      <c r="B67" s="119">
        <v>4451</v>
      </c>
      <c r="C67" s="120">
        <v>123538</v>
      </c>
      <c r="D67" s="120">
        <v>93</v>
      </c>
      <c r="E67" s="123">
        <v>5330</v>
      </c>
    </row>
    <row r="68" spans="1:6" ht="15" x14ac:dyDescent="0.25">
      <c r="A68" s="118" t="s">
        <v>6</v>
      </c>
      <c r="B68" s="119">
        <v>822</v>
      </c>
      <c r="C68" s="120">
        <v>20725</v>
      </c>
      <c r="D68" s="120">
        <v>50</v>
      </c>
      <c r="E68" s="123">
        <v>2568</v>
      </c>
    </row>
    <row r="69" spans="1:6" ht="15" x14ac:dyDescent="0.25">
      <c r="A69" s="118" t="s">
        <v>68</v>
      </c>
      <c r="B69" s="119"/>
      <c r="C69" s="120"/>
      <c r="D69" s="120">
        <v>14</v>
      </c>
      <c r="E69" s="124">
        <v>118</v>
      </c>
    </row>
    <row r="70" spans="1:6" ht="15" x14ac:dyDescent="0.25">
      <c r="A70" s="118" t="s">
        <v>18</v>
      </c>
      <c r="B70" s="122">
        <f>SUM(B66:B69)</f>
        <v>5496</v>
      </c>
      <c r="C70" s="122">
        <f>SUM(C66:C69)</f>
        <v>159319</v>
      </c>
      <c r="D70" s="122">
        <f>SUM(D66:D69)</f>
        <v>158</v>
      </c>
      <c r="E70" s="145">
        <f>SUM(E66:E69)</f>
        <v>8091</v>
      </c>
    </row>
    <row r="71" spans="1:6" ht="15" x14ac:dyDescent="0.25">
      <c r="A71" s="134"/>
      <c r="B71" s="116"/>
      <c r="C71" s="117"/>
      <c r="D71" s="117"/>
      <c r="E71" s="142"/>
    </row>
    <row r="72" spans="1:6" ht="15" x14ac:dyDescent="0.25">
      <c r="A72" s="118" t="s">
        <v>88</v>
      </c>
      <c r="B72" s="119">
        <v>266</v>
      </c>
      <c r="C72" s="120">
        <v>18575</v>
      </c>
      <c r="D72" s="120">
        <v>1</v>
      </c>
      <c r="E72" s="123">
        <v>75</v>
      </c>
    </row>
    <row r="73" spans="1:6" ht="15" x14ac:dyDescent="0.25">
      <c r="A73" s="118" t="s">
        <v>5</v>
      </c>
      <c r="B73" s="119">
        <v>4521</v>
      </c>
      <c r="C73" s="120">
        <v>123502</v>
      </c>
      <c r="D73" s="120">
        <v>93</v>
      </c>
      <c r="E73" s="123">
        <v>5439</v>
      </c>
    </row>
    <row r="74" spans="1:6" ht="15" x14ac:dyDescent="0.25">
      <c r="A74" s="118" t="s">
        <v>6</v>
      </c>
      <c r="B74" s="119">
        <v>847</v>
      </c>
      <c r="C74" s="120">
        <v>21445</v>
      </c>
      <c r="D74" s="120">
        <v>49</v>
      </c>
      <c r="E74" s="123">
        <v>2580</v>
      </c>
    </row>
    <row r="75" spans="1:6" ht="15" x14ac:dyDescent="0.25">
      <c r="A75" s="118" t="s">
        <v>68</v>
      </c>
      <c r="B75" s="119"/>
      <c r="C75" s="120"/>
      <c r="D75" s="120">
        <v>5</v>
      </c>
      <c r="E75" s="123">
        <v>30</v>
      </c>
    </row>
    <row r="76" spans="1:6" ht="15" x14ac:dyDescent="0.25">
      <c r="A76" s="121" t="s">
        <v>18</v>
      </c>
      <c r="B76" s="122">
        <f>SUM(B72:B75)</f>
        <v>5634</v>
      </c>
      <c r="C76" s="122">
        <f>SUM(C72:C75)</f>
        <v>163522</v>
      </c>
      <c r="D76" s="122">
        <f>SUM(D72:D75)</f>
        <v>148</v>
      </c>
      <c r="E76" s="128">
        <f>SUM(E72:E75)</f>
        <v>8124</v>
      </c>
    </row>
    <row r="77" spans="1:6" ht="15" x14ac:dyDescent="0.25">
      <c r="A77" s="135"/>
      <c r="B77" s="119"/>
      <c r="C77" s="119"/>
      <c r="D77" s="119"/>
      <c r="E77" s="119"/>
      <c r="F77" s="127"/>
    </row>
    <row r="78" spans="1:6" ht="15" x14ac:dyDescent="0.25">
      <c r="A78" s="136" t="s">
        <v>18</v>
      </c>
      <c r="B78" s="128">
        <f>B9+B15+B21+B27+B33+B40+B46+B52+B58+B64+B70+B76</f>
        <v>61018</v>
      </c>
      <c r="C78" s="143">
        <f>C9+C15+C21+C27+C33+C40+C46+C52+C58+C64+C70+C76</f>
        <v>1817822</v>
      </c>
      <c r="D78" s="128">
        <f>D9+D15+D21+D27+D33+D40+D46+D52+D58+D64+D70+D76</f>
        <v>1929</v>
      </c>
      <c r="E78" s="143">
        <f>E9+E15+E21+E27+E33+E40+E46+E52+E58+E64+E70+E76</f>
        <v>104259</v>
      </c>
    </row>
    <row r="79" spans="1:6" ht="15" x14ac:dyDescent="0.25">
      <c r="A79" s="132"/>
    </row>
    <row r="82" spans="1:2" x14ac:dyDescent="0.2">
      <c r="A82" s="130"/>
      <c r="B82" s="137" t="s">
        <v>54</v>
      </c>
    </row>
    <row r="83" spans="1:2" x14ac:dyDescent="0.2">
      <c r="B83" s="111" t="s">
        <v>103</v>
      </c>
    </row>
    <row r="84" spans="1:2" x14ac:dyDescent="0.2">
      <c r="B84" s="111" t="s">
        <v>104</v>
      </c>
    </row>
  </sheetData>
  <phoneticPr fontId="7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selection activeCell="I64" sqref="I64"/>
    </sheetView>
  </sheetViews>
  <sheetFormatPr defaultRowHeight="14.25" x14ac:dyDescent="0.2"/>
  <cols>
    <col min="1" max="1" width="17.5703125" style="131" customWidth="1"/>
    <col min="2" max="2" width="11.140625" style="111" customWidth="1"/>
    <col min="3" max="3" width="13.42578125" style="111" customWidth="1"/>
    <col min="4" max="4" width="11.140625" style="111" customWidth="1"/>
    <col min="5" max="5" width="12.7109375" style="111" customWidth="1"/>
    <col min="6" max="6" width="9.7109375" style="113" customWidth="1"/>
    <col min="7" max="16384" width="9.140625" style="113"/>
  </cols>
  <sheetData>
    <row r="1" spans="1:6" ht="15" x14ac:dyDescent="0.25">
      <c r="A1" s="138" t="s">
        <v>0</v>
      </c>
      <c r="E1" s="141" t="s">
        <v>77</v>
      </c>
      <c r="F1" s="113" t="s">
        <v>101</v>
      </c>
    </row>
    <row r="2" spans="1:6" ht="15" x14ac:dyDescent="0.25">
      <c r="A2" s="132"/>
    </row>
    <row r="3" spans="1:6" ht="15" x14ac:dyDescent="0.25">
      <c r="A3" s="133"/>
      <c r="B3" s="114" t="s">
        <v>94</v>
      </c>
      <c r="C3" s="115" t="s">
        <v>97</v>
      </c>
      <c r="D3" s="115" t="s">
        <v>94</v>
      </c>
      <c r="E3" s="114" t="s">
        <v>98</v>
      </c>
      <c r="F3" s="112"/>
    </row>
    <row r="4" spans="1:6" ht="15" x14ac:dyDescent="0.25">
      <c r="A4" s="140" t="s">
        <v>90</v>
      </c>
      <c r="B4" s="116"/>
      <c r="C4" s="117"/>
      <c r="D4" s="117"/>
      <c r="E4" s="142"/>
    </row>
    <row r="5" spans="1:6" ht="15" x14ac:dyDescent="0.25">
      <c r="A5" s="118" t="s">
        <v>83</v>
      </c>
      <c r="B5" s="119">
        <v>129</v>
      </c>
      <c r="C5" s="120">
        <v>6774</v>
      </c>
      <c r="D5" s="120">
        <v>0</v>
      </c>
      <c r="E5" s="123">
        <v>0</v>
      </c>
    </row>
    <row r="6" spans="1:6" ht="15" x14ac:dyDescent="0.25">
      <c r="A6" s="118" t="s">
        <v>5</v>
      </c>
      <c r="B6" s="119">
        <v>3242</v>
      </c>
      <c r="C6" s="120">
        <v>100429</v>
      </c>
      <c r="D6" s="120">
        <v>118</v>
      </c>
      <c r="E6" s="123">
        <v>7220</v>
      </c>
    </row>
    <row r="7" spans="1:6" ht="15" x14ac:dyDescent="0.25">
      <c r="A7" s="118" t="s">
        <v>6</v>
      </c>
      <c r="B7" s="119">
        <v>942</v>
      </c>
      <c r="C7" s="120">
        <v>26803</v>
      </c>
      <c r="D7" s="120">
        <v>36</v>
      </c>
      <c r="E7" s="123">
        <v>2009</v>
      </c>
    </row>
    <row r="8" spans="1:6" ht="15" x14ac:dyDescent="0.25">
      <c r="A8" s="118" t="s">
        <v>68</v>
      </c>
      <c r="B8" s="119"/>
      <c r="C8" s="120"/>
      <c r="D8" s="120">
        <v>7</v>
      </c>
      <c r="E8" s="123">
        <v>52</v>
      </c>
    </row>
    <row r="9" spans="1:6" ht="15" x14ac:dyDescent="0.25">
      <c r="A9" s="121" t="s">
        <v>18</v>
      </c>
      <c r="B9" s="122">
        <f>SUM(B5:B8)</f>
        <v>4313</v>
      </c>
      <c r="C9" s="122">
        <f>SUM(C5:C8)</f>
        <v>134006</v>
      </c>
      <c r="D9" s="122">
        <f>SUM(D5:D8)</f>
        <v>161</v>
      </c>
      <c r="E9" s="128">
        <f>SUM(E5:E8)</f>
        <v>9281</v>
      </c>
    </row>
    <row r="10" spans="1:6" ht="15" x14ac:dyDescent="0.25">
      <c r="A10" s="118"/>
      <c r="B10" s="119"/>
      <c r="C10" s="120"/>
      <c r="D10" s="120"/>
      <c r="E10" s="123"/>
    </row>
    <row r="11" spans="1:6" ht="15" x14ac:dyDescent="0.25">
      <c r="A11" s="118" t="s">
        <v>84</v>
      </c>
      <c r="B11" s="123">
        <v>144</v>
      </c>
      <c r="C11" s="123">
        <v>7900</v>
      </c>
      <c r="D11" s="123">
        <v>0</v>
      </c>
      <c r="E11" s="129">
        <v>0</v>
      </c>
    </row>
    <row r="12" spans="1:6" ht="15" x14ac:dyDescent="0.25">
      <c r="A12" s="118" t="s">
        <v>5</v>
      </c>
      <c r="B12" s="123">
        <v>3276</v>
      </c>
      <c r="C12" s="123">
        <v>99510</v>
      </c>
      <c r="D12" s="123">
        <v>121</v>
      </c>
      <c r="E12" s="129">
        <v>7129</v>
      </c>
    </row>
    <row r="13" spans="1:6" ht="15" x14ac:dyDescent="0.25">
      <c r="A13" s="118" t="s">
        <v>6</v>
      </c>
      <c r="B13" s="123">
        <v>899</v>
      </c>
      <c r="C13" s="123">
        <v>25260</v>
      </c>
      <c r="D13" s="123">
        <v>42</v>
      </c>
      <c r="E13" s="129">
        <v>2301</v>
      </c>
    </row>
    <row r="14" spans="1:6" ht="15" x14ac:dyDescent="0.25">
      <c r="A14" s="118" t="s">
        <v>68</v>
      </c>
      <c r="B14" s="120"/>
      <c r="C14" s="120"/>
      <c r="D14" s="124">
        <v>5</v>
      </c>
      <c r="E14" s="129">
        <v>47</v>
      </c>
    </row>
    <row r="15" spans="1:6" ht="15" x14ac:dyDescent="0.25">
      <c r="A15" s="118" t="s">
        <v>18</v>
      </c>
      <c r="B15" s="122">
        <f>SUM(B11:B14)</f>
        <v>4319</v>
      </c>
      <c r="C15" s="122">
        <f>SUM(C11:C14)</f>
        <v>132670</v>
      </c>
      <c r="D15" s="122">
        <f>SUM(D11:D14)</f>
        <v>168</v>
      </c>
      <c r="E15" s="128">
        <f>SUM(E11:E14)</f>
        <v>9477</v>
      </c>
    </row>
    <row r="16" spans="1:6" ht="15" x14ac:dyDescent="0.25">
      <c r="A16" s="134"/>
      <c r="B16" s="116"/>
      <c r="C16" s="117"/>
      <c r="D16" s="117"/>
      <c r="E16" s="142"/>
    </row>
    <row r="17" spans="1:11" ht="15" x14ac:dyDescent="0.25">
      <c r="A17" s="118" t="s">
        <v>85</v>
      </c>
      <c r="B17" s="119">
        <v>145</v>
      </c>
      <c r="C17" s="120">
        <v>9036</v>
      </c>
      <c r="D17" s="120">
        <v>0</v>
      </c>
      <c r="E17" s="123">
        <v>0</v>
      </c>
    </row>
    <row r="18" spans="1:11" ht="15" x14ac:dyDescent="0.25">
      <c r="A18" s="118" t="s">
        <v>5</v>
      </c>
      <c r="B18" s="119">
        <v>3328</v>
      </c>
      <c r="C18" s="120">
        <v>101246</v>
      </c>
      <c r="D18" s="120">
        <v>107</v>
      </c>
      <c r="E18" s="123">
        <v>6354</v>
      </c>
    </row>
    <row r="19" spans="1:11" ht="15" x14ac:dyDescent="0.25">
      <c r="A19" s="118" t="s">
        <v>6</v>
      </c>
      <c r="B19" s="119">
        <v>879</v>
      </c>
      <c r="C19" s="120">
        <v>24017</v>
      </c>
      <c r="D19" s="120">
        <v>36</v>
      </c>
      <c r="E19" s="123">
        <v>1764</v>
      </c>
    </row>
    <row r="20" spans="1:11" ht="15" x14ac:dyDescent="0.25">
      <c r="A20" s="118" t="s">
        <v>68</v>
      </c>
      <c r="B20" s="119"/>
      <c r="C20" s="120"/>
      <c r="D20" s="120">
        <v>7</v>
      </c>
      <c r="E20" s="123">
        <v>46</v>
      </c>
    </row>
    <row r="21" spans="1:11" ht="15" x14ac:dyDescent="0.25">
      <c r="A21" s="121" t="s">
        <v>18</v>
      </c>
      <c r="B21" s="122">
        <f>SUM(B17:B20)</f>
        <v>4352</v>
      </c>
      <c r="C21" s="122">
        <f>SUM(C17:C20)</f>
        <v>134299</v>
      </c>
      <c r="D21" s="122">
        <f>SUM(D17:D20)</f>
        <v>150</v>
      </c>
      <c r="E21" s="128">
        <f>SUM(E17:E20)</f>
        <v>8164</v>
      </c>
    </row>
    <row r="22" spans="1:11" ht="15" x14ac:dyDescent="0.25">
      <c r="A22" s="118"/>
      <c r="B22" s="119"/>
      <c r="C22" s="120"/>
      <c r="D22" s="120"/>
      <c r="E22" s="123"/>
    </row>
    <row r="23" spans="1:11" ht="15" x14ac:dyDescent="0.25">
      <c r="A23" s="118" t="s">
        <v>86</v>
      </c>
      <c r="B23" s="120">
        <v>142</v>
      </c>
      <c r="C23" s="123">
        <v>8330</v>
      </c>
      <c r="D23" s="120">
        <v>0</v>
      </c>
      <c r="E23" s="120">
        <v>0</v>
      </c>
      <c r="F23" s="125"/>
    </row>
    <row r="24" spans="1:11" ht="15" x14ac:dyDescent="0.25">
      <c r="A24" s="118" t="s">
        <v>5</v>
      </c>
      <c r="B24" s="120">
        <v>3550</v>
      </c>
      <c r="C24" s="123">
        <v>105144</v>
      </c>
      <c r="D24" s="120">
        <v>117</v>
      </c>
      <c r="E24" s="120">
        <v>6599</v>
      </c>
      <c r="F24" s="125"/>
    </row>
    <row r="25" spans="1:11" ht="15" x14ac:dyDescent="0.25">
      <c r="A25" s="118" t="s">
        <v>6</v>
      </c>
      <c r="B25" s="120">
        <v>857</v>
      </c>
      <c r="C25" s="123">
        <v>23033</v>
      </c>
      <c r="D25" s="120">
        <v>24</v>
      </c>
      <c r="E25" s="120">
        <v>1295</v>
      </c>
      <c r="F25" s="125"/>
    </row>
    <row r="26" spans="1:11" ht="15" x14ac:dyDescent="0.25">
      <c r="A26" s="118" t="s">
        <v>68</v>
      </c>
      <c r="B26" s="120"/>
      <c r="C26" s="120"/>
      <c r="D26" s="120">
        <v>5</v>
      </c>
      <c r="E26" s="120">
        <v>47</v>
      </c>
      <c r="F26" s="125"/>
      <c r="K26" s="126"/>
    </row>
    <row r="27" spans="1:11" ht="15" x14ac:dyDescent="0.25">
      <c r="A27" s="118" t="s">
        <v>18</v>
      </c>
      <c r="B27" s="122">
        <f>SUM(B23:B26)</f>
        <v>4549</v>
      </c>
      <c r="C27" s="122">
        <f>SUM(C23:C26)</f>
        <v>136507</v>
      </c>
      <c r="D27" s="122">
        <f>SUM(D23:D26)</f>
        <v>146</v>
      </c>
      <c r="E27" s="128">
        <f>SUM(E23:E26)</f>
        <v>7941</v>
      </c>
      <c r="K27" s="126"/>
    </row>
    <row r="28" spans="1:11" ht="15" x14ac:dyDescent="0.25">
      <c r="A28" s="134"/>
      <c r="B28" s="116"/>
      <c r="C28" s="117"/>
      <c r="D28" s="117"/>
      <c r="E28" s="142"/>
    </row>
    <row r="29" spans="1:11" ht="15" x14ac:dyDescent="0.25">
      <c r="A29" s="118" t="s">
        <v>87</v>
      </c>
      <c r="B29" s="119">
        <v>147</v>
      </c>
      <c r="C29" s="120">
        <v>8934</v>
      </c>
      <c r="D29" s="120">
        <v>0</v>
      </c>
      <c r="E29" s="123">
        <v>0</v>
      </c>
    </row>
    <row r="30" spans="1:11" ht="15" x14ac:dyDescent="0.25">
      <c r="A30" s="118" t="s">
        <v>5</v>
      </c>
      <c r="B30" s="119">
        <v>3616</v>
      </c>
      <c r="C30" s="120">
        <v>106280</v>
      </c>
      <c r="D30" s="120">
        <v>114</v>
      </c>
      <c r="E30" s="123">
        <v>6914</v>
      </c>
    </row>
    <row r="31" spans="1:11" ht="15" x14ac:dyDescent="0.25">
      <c r="A31" s="118" t="s">
        <v>6</v>
      </c>
      <c r="B31" s="119">
        <v>828</v>
      </c>
      <c r="C31" s="120">
        <v>22331</v>
      </c>
      <c r="D31" s="120">
        <v>24</v>
      </c>
      <c r="E31" s="123">
        <v>1214</v>
      </c>
    </row>
    <row r="32" spans="1:11" ht="15" x14ac:dyDescent="0.25">
      <c r="A32" s="118" t="s">
        <v>68</v>
      </c>
      <c r="B32" s="119"/>
      <c r="C32" s="120"/>
      <c r="D32" s="120">
        <v>10</v>
      </c>
      <c r="E32" s="124">
        <v>91</v>
      </c>
    </row>
    <row r="33" spans="1:8" ht="15" x14ac:dyDescent="0.25">
      <c r="A33" s="121" t="s">
        <v>18</v>
      </c>
      <c r="B33" s="122">
        <f>SUM(B29:B32)</f>
        <v>4591</v>
      </c>
      <c r="C33" s="122">
        <f>SUM(C29:C32)</f>
        <v>137545</v>
      </c>
      <c r="D33" s="122">
        <f>SUM(D29:D32)</f>
        <v>148</v>
      </c>
      <c r="E33" s="128">
        <f>SUM(E29:E32)</f>
        <v>8219</v>
      </c>
    </row>
    <row r="34" spans="1:8" ht="15" x14ac:dyDescent="0.25">
      <c r="A34" s="134"/>
      <c r="B34" s="116"/>
      <c r="C34" s="117"/>
      <c r="D34" s="117"/>
      <c r="E34" s="142"/>
    </row>
    <row r="35" spans="1:8" ht="15" x14ac:dyDescent="0.25">
      <c r="A35" s="118" t="s">
        <v>88</v>
      </c>
      <c r="B35" s="119">
        <v>155</v>
      </c>
      <c r="C35" s="120">
        <v>9636</v>
      </c>
      <c r="D35" s="120">
        <v>0</v>
      </c>
      <c r="E35" s="123">
        <v>0</v>
      </c>
    </row>
    <row r="36" spans="1:8" ht="15" x14ac:dyDescent="0.25">
      <c r="A36" s="118" t="s">
        <v>5</v>
      </c>
      <c r="B36" s="119">
        <v>3621</v>
      </c>
      <c r="C36" s="120">
        <v>107163</v>
      </c>
      <c r="D36" s="120">
        <v>124</v>
      </c>
      <c r="E36" s="123">
        <v>7401</v>
      </c>
    </row>
    <row r="37" spans="1:8" ht="15" x14ac:dyDescent="0.25">
      <c r="A37" s="118" t="s">
        <v>6</v>
      </c>
      <c r="B37" s="119">
        <v>808</v>
      </c>
      <c r="C37" s="120">
        <v>21563</v>
      </c>
      <c r="D37" s="120">
        <v>29</v>
      </c>
      <c r="E37" s="123">
        <v>1581</v>
      </c>
    </row>
    <row r="38" spans="1:8" ht="15" x14ac:dyDescent="0.25">
      <c r="A38" s="118" t="s">
        <v>68</v>
      </c>
      <c r="B38" s="119"/>
      <c r="C38" s="120"/>
      <c r="D38" s="120">
        <v>6</v>
      </c>
      <c r="E38" s="123">
        <v>36</v>
      </c>
    </row>
    <row r="39" spans="1:8" ht="15" x14ac:dyDescent="0.25">
      <c r="A39" s="121" t="s">
        <v>18</v>
      </c>
      <c r="B39" s="122">
        <f>SUM(B35:B38)</f>
        <v>4584</v>
      </c>
      <c r="C39" s="122">
        <f>SUM(C35:C38)</f>
        <v>138362</v>
      </c>
      <c r="D39" s="122">
        <f>SUM(D35:D38)</f>
        <v>159</v>
      </c>
      <c r="E39" s="128">
        <f>SUM(E35:E38)</f>
        <v>9018</v>
      </c>
      <c r="H39" s="127"/>
    </row>
    <row r="40" spans="1:8" ht="15" x14ac:dyDescent="0.25">
      <c r="A40" s="139" t="s">
        <v>91</v>
      </c>
      <c r="B40" s="119"/>
      <c r="C40" s="120"/>
      <c r="D40" s="120"/>
      <c r="E40" s="123"/>
    </row>
    <row r="41" spans="1:8" ht="15" x14ac:dyDescent="0.25">
      <c r="A41" s="118" t="s">
        <v>89</v>
      </c>
      <c r="B41" s="119">
        <v>153</v>
      </c>
      <c r="C41" s="120">
        <v>10121</v>
      </c>
      <c r="D41" s="120">
        <v>138</v>
      </c>
      <c r="E41" s="123">
        <v>8102</v>
      </c>
    </row>
    <row r="42" spans="1:8" ht="15" x14ac:dyDescent="0.25">
      <c r="A42" s="118" t="s">
        <v>5</v>
      </c>
      <c r="B42" s="119">
        <v>3752</v>
      </c>
      <c r="C42" s="120">
        <v>110453</v>
      </c>
      <c r="D42" s="120">
        <v>36</v>
      </c>
      <c r="E42" s="123">
        <v>1816</v>
      </c>
    </row>
    <row r="43" spans="1:8" ht="15" x14ac:dyDescent="0.25">
      <c r="A43" s="118" t="s">
        <v>6</v>
      </c>
      <c r="B43" s="119">
        <v>823</v>
      </c>
      <c r="C43" s="120">
        <v>22866</v>
      </c>
      <c r="D43" s="120">
        <v>11</v>
      </c>
      <c r="E43" s="123">
        <v>83</v>
      </c>
    </row>
    <row r="44" spans="1:8" ht="15" x14ac:dyDescent="0.25">
      <c r="A44" s="118" t="s">
        <v>68</v>
      </c>
      <c r="B44" s="119"/>
      <c r="C44" s="120"/>
      <c r="D44" s="120">
        <v>0</v>
      </c>
      <c r="E44" s="123">
        <v>0</v>
      </c>
    </row>
    <row r="45" spans="1:8" ht="15" x14ac:dyDescent="0.25">
      <c r="A45" s="118" t="s">
        <v>18</v>
      </c>
      <c r="B45" s="122">
        <f>SUM(B41:B44)</f>
        <v>4728</v>
      </c>
      <c r="C45" s="122">
        <f>SUM(C41:C44)</f>
        <v>143440</v>
      </c>
      <c r="D45" s="122">
        <f>SUM(D41:D44)</f>
        <v>185</v>
      </c>
      <c r="E45" s="128">
        <f>SUM(E41:E44)</f>
        <v>10001</v>
      </c>
    </row>
    <row r="46" spans="1:8" ht="15" x14ac:dyDescent="0.25">
      <c r="A46" s="134"/>
      <c r="B46" s="116"/>
      <c r="C46" s="117"/>
      <c r="D46" s="117"/>
      <c r="E46" s="142"/>
    </row>
    <row r="47" spans="1:8" ht="15" x14ac:dyDescent="0.25">
      <c r="A47" s="118" t="s">
        <v>92</v>
      </c>
      <c r="B47" s="123">
        <v>148</v>
      </c>
      <c r="C47" s="123">
        <v>9677</v>
      </c>
      <c r="D47" s="123">
        <v>0</v>
      </c>
      <c r="E47" s="129">
        <v>0</v>
      </c>
    </row>
    <row r="48" spans="1:8" ht="15" x14ac:dyDescent="0.25">
      <c r="A48" s="118" t="s">
        <v>5</v>
      </c>
      <c r="B48" s="123">
        <v>3790</v>
      </c>
      <c r="C48" s="123">
        <v>112799</v>
      </c>
      <c r="D48" s="123">
        <v>123</v>
      </c>
      <c r="E48" s="129">
        <v>7380</v>
      </c>
    </row>
    <row r="49" spans="1:5" ht="15" x14ac:dyDescent="0.25">
      <c r="A49" s="118" t="s">
        <v>6</v>
      </c>
      <c r="B49" s="123">
        <v>812</v>
      </c>
      <c r="C49" s="123">
        <v>22490</v>
      </c>
      <c r="D49" s="123">
        <v>31</v>
      </c>
      <c r="E49" s="129">
        <v>1738</v>
      </c>
    </row>
    <row r="50" spans="1:5" ht="15" x14ac:dyDescent="0.25">
      <c r="A50" s="118" t="s">
        <v>68</v>
      </c>
      <c r="B50" s="120"/>
      <c r="C50" s="120"/>
      <c r="D50" s="124">
        <v>3</v>
      </c>
      <c r="E50" s="129">
        <v>18</v>
      </c>
    </row>
    <row r="51" spans="1:5" ht="15" x14ac:dyDescent="0.25">
      <c r="A51" s="121" t="s">
        <v>18</v>
      </c>
      <c r="B51" s="122">
        <f>SUM(B47:B50)</f>
        <v>4750</v>
      </c>
      <c r="C51" s="122">
        <f>SUM(C47:C50)</f>
        <v>144966</v>
      </c>
      <c r="D51" s="122">
        <f>SUM(D47:D50)</f>
        <v>157</v>
      </c>
      <c r="E51" s="128">
        <f>SUM(E47:E50)</f>
        <v>9136</v>
      </c>
    </row>
    <row r="52" spans="1:5" ht="15" x14ac:dyDescent="0.25">
      <c r="A52" s="118"/>
      <c r="B52" s="119"/>
      <c r="C52" s="117"/>
      <c r="D52" s="117"/>
      <c r="E52" s="142"/>
    </row>
    <row r="53" spans="1:5" ht="15" x14ac:dyDescent="0.25">
      <c r="A53" s="118" t="s">
        <v>79</v>
      </c>
      <c r="B53" s="123">
        <v>145</v>
      </c>
      <c r="C53" s="123">
        <v>9386</v>
      </c>
      <c r="D53" s="123">
        <v>0</v>
      </c>
      <c r="E53" s="129">
        <v>0</v>
      </c>
    </row>
    <row r="54" spans="1:5" ht="15" x14ac:dyDescent="0.25">
      <c r="A54" s="118" t="s">
        <v>5</v>
      </c>
      <c r="B54" s="123">
        <v>3813</v>
      </c>
      <c r="C54" s="123">
        <v>112269</v>
      </c>
      <c r="D54" s="123">
        <v>124</v>
      </c>
      <c r="E54" s="129">
        <v>7246</v>
      </c>
    </row>
    <row r="55" spans="1:5" ht="15" x14ac:dyDescent="0.25">
      <c r="A55" s="118" t="s">
        <v>6</v>
      </c>
      <c r="B55" s="123">
        <v>803</v>
      </c>
      <c r="C55" s="123">
        <v>21731</v>
      </c>
      <c r="D55" s="123">
        <v>37</v>
      </c>
      <c r="E55" s="129">
        <v>1928</v>
      </c>
    </row>
    <row r="56" spans="1:5" ht="15" x14ac:dyDescent="0.25">
      <c r="A56" s="118" t="s">
        <v>68</v>
      </c>
      <c r="B56" s="119"/>
      <c r="C56" s="120"/>
      <c r="D56" s="120">
        <v>4</v>
      </c>
      <c r="E56" s="123">
        <v>24</v>
      </c>
    </row>
    <row r="57" spans="1:5" ht="15" x14ac:dyDescent="0.25">
      <c r="A57" s="118" t="s">
        <v>18</v>
      </c>
      <c r="B57" s="122">
        <f>SUM(B53:B56)</f>
        <v>4761</v>
      </c>
      <c r="C57" s="122">
        <f>SUM(C53:C56)</f>
        <v>143386</v>
      </c>
      <c r="D57" s="122">
        <f>SUM(D53:D56)</f>
        <v>165</v>
      </c>
      <c r="E57" s="128">
        <f>SUM(E53:E56)</f>
        <v>9198</v>
      </c>
    </row>
    <row r="58" spans="1:5" ht="15" x14ac:dyDescent="0.25">
      <c r="A58" s="134"/>
      <c r="B58" s="116"/>
      <c r="C58" s="117"/>
      <c r="D58" s="117"/>
      <c r="E58" s="142"/>
    </row>
    <row r="59" spans="1:5" ht="15" x14ac:dyDescent="0.25">
      <c r="A59" s="118" t="s">
        <v>80</v>
      </c>
      <c r="B59" s="119">
        <v>155</v>
      </c>
      <c r="C59" s="120">
        <v>10328</v>
      </c>
      <c r="D59" s="120">
        <v>1</v>
      </c>
      <c r="E59" s="123">
        <v>61</v>
      </c>
    </row>
    <row r="60" spans="1:5" ht="15" x14ac:dyDescent="0.25">
      <c r="A60" s="118" t="s">
        <v>5</v>
      </c>
      <c r="B60" s="119">
        <v>3925</v>
      </c>
      <c r="C60" s="120">
        <v>115207</v>
      </c>
      <c r="D60" s="120">
        <v>113</v>
      </c>
      <c r="E60" s="123">
        <v>6810</v>
      </c>
    </row>
    <row r="61" spans="1:5" ht="15" x14ac:dyDescent="0.25">
      <c r="A61" s="118" t="s">
        <v>6</v>
      </c>
      <c r="B61" s="119">
        <v>805</v>
      </c>
      <c r="C61" s="120">
        <v>21988</v>
      </c>
      <c r="D61" s="120">
        <v>34</v>
      </c>
      <c r="E61" s="123">
        <v>1876</v>
      </c>
    </row>
    <row r="62" spans="1:5" ht="15" x14ac:dyDescent="0.25">
      <c r="A62" s="118" t="s">
        <v>68</v>
      </c>
      <c r="B62" s="119"/>
      <c r="C62" s="120"/>
      <c r="D62" s="120">
        <v>8</v>
      </c>
      <c r="E62" s="123">
        <v>52</v>
      </c>
    </row>
    <row r="63" spans="1:5" ht="15" x14ac:dyDescent="0.25">
      <c r="A63" s="121" t="s">
        <v>18</v>
      </c>
      <c r="B63" s="122">
        <f>SUM(B59:B62)</f>
        <v>4885</v>
      </c>
      <c r="C63" s="122">
        <f>SUM(C59:C62)</f>
        <v>147523</v>
      </c>
      <c r="D63" s="122">
        <f>SUM(D59:D62)</f>
        <v>156</v>
      </c>
      <c r="E63" s="128">
        <f>SUM(E59:E62)</f>
        <v>8799</v>
      </c>
    </row>
    <row r="64" spans="1:5" ht="15" x14ac:dyDescent="0.25">
      <c r="A64" s="118"/>
      <c r="B64" s="119"/>
      <c r="C64" s="120"/>
      <c r="D64" s="120"/>
      <c r="E64" s="123"/>
    </row>
    <row r="65" spans="1:5" ht="15" x14ac:dyDescent="0.25">
      <c r="A65" s="118" t="s">
        <v>81</v>
      </c>
      <c r="B65" s="123">
        <v>164</v>
      </c>
      <c r="C65" s="123">
        <v>10566</v>
      </c>
      <c r="D65" s="123">
        <v>1</v>
      </c>
      <c r="E65" s="129">
        <v>75</v>
      </c>
    </row>
    <row r="66" spans="1:5" ht="15" x14ac:dyDescent="0.25">
      <c r="A66" s="118" t="s">
        <v>5</v>
      </c>
      <c r="B66" s="123">
        <v>3976</v>
      </c>
      <c r="C66" s="123">
        <v>117679</v>
      </c>
      <c r="D66" s="123">
        <v>113</v>
      </c>
      <c r="E66" s="129">
        <v>6662</v>
      </c>
    </row>
    <row r="67" spans="1:5" ht="15" x14ac:dyDescent="0.25">
      <c r="A67" s="118" t="s">
        <v>6</v>
      </c>
      <c r="B67" s="123">
        <v>784</v>
      </c>
      <c r="C67" s="123">
        <v>19909</v>
      </c>
      <c r="D67" s="123">
        <v>45</v>
      </c>
      <c r="E67" s="129">
        <v>2417</v>
      </c>
    </row>
    <row r="68" spans="1:5" ht="15" x14ac:dyDescent="0.25">
      <c r="A68" s="118" t="s">
        <v>68</v>
      </c>
      <c r="B68" s="119"/>
      <c r="C68" s="120"/>
      <c r="D68" s="120">
        <v>9</v>
      </c>
      <c r="E68" s="123">
        <v>71</v>
      </c>
    </row>
    <row r="69" spans="1:5" ht="15" x14ac:dyDescent="0.25">
      <c r="A69" s="118" t="s">
        <v>18</v>
      </c>
      <c r="B69" s="122">
        <f>SUM(B65:B68)</f>
        <v>4924</v>
      </c>
      <c r="C69" s="122">
        <f>SUM(C65:C68)</f>
        <v>148154</v>
      </c>
      <c r="D69" s="122">
        <f>SUM(D65:D68)</f>
        <v>168</v>
      </c>
      <c r="E69" s="128">
        <f>SUM(E65:E68)</f>
        <v>9225</v>
      </c>
    </row>
    <row r="70" spans="1:5" ht="15" x14ac:dyDescent="0.25">
      <c r="A70" s="134"/>
      <c r="B70" s="116"/>
      <c r="C70" s="117"/>
      <c r="D70" s="117"/>
      <c r="E70" s="142"/>
    </row>
    <row r="71" spans="1:5" ht="15" x14ac:dyDescent="0.25">
      <c r="A71" s="118" t="s">
        <v>93</v>
      </c>
      <c r="B71" s="119">
        <v>167</v>
      </c>
      <c r="C71" s="120">
        <v>10185</v>
      </c>
      <c r="D71" s="120">
        <v>2</v>
      </c>
      <c r="E71" s="123">
        <v>275</v>
      </c>
    </row>
    <row r="72" spans="1:5" ht="15" x14ac:dyDescent="0.25">
      <c r="A72" s="118" t="s">
        <v>5</v>
      </c>
      <c r="B72" s="119">
        <v>3992</v>
      </c>
      <c r="C72" s="120">
        <v>116582</v>
      </c>
      <c r="D72" s="120">
        <v>102</v>
      </c>
      <c r="E72" s="123">
        <v>5725</v>
      </c>
    </row>
    <row r="73" spans="1:5" ht="15" x14ac:dyDescent="0.25">
      <c r="A73" s="118" t="s">
        <v>6</v>
      </c>
      <c r="B73" s="119">
        <v>770</v>
      </c>
      <c r="C73" s="120">
        <v>19607</v>
      </c>
      <c r="D73" s="120">
        <v>50</v>
      </c>
      <c r="E73" s="123">
        <v>2550</v>
      </c>
    </row>
    <row r="74" spans="1:5" ht="15" x14ac:dyDescent="0.25">
      <c r="A74" s="118" t="s">
        <v>68</v>
      </c>
      <c r="B74" s="119"/>
      <c r="C74" s="120"/>
      <c r="D74" s="120">
        <v>10</v>
      </c>
      <c r="E74" s="123">
        <v>77</v>
      </c>
    </row>
    <row r="75" spans="1:5" ht="15" x14ac:dyDescent="0.25">
      <c r="A75" s="121" t="s">
        <v>18</v>
      </c>
      <c r="B75" s="122">
        <f>SUM(B71:B74)</f>
        <v>4929</v>
      </c>
      <c r="C75" s="122">
        <f>SUM(C71:C74)</f>
        <v>146374</v>
      </c>
      <c r="D75" s="122">
        <f>SUM(D71:D74)</f>
        <v>164</v>
      </c>
      <c r="E75" s="128">
        <f>SUM(E71:E74)</f>
        <v>8627</v>
      </c>
    </row>
    <row r="76" spans="1:5" ht="15" x14ac:dyDescent="0.25">
      <c r="A76" s="135"/>
      <c r="B76" s="119"/>
      <c r="C76" s="119"/>
      <c r="D76" s="119"/>
      <c r="E76" s="129"/>
    </row>
    <row r="77" spans="1:5" ht="15" x14ac:dyDescent="0.25">
      <c r="A77" s="136" t="s">
        <v>18</v>
      </c>
      <c r="B77" s="128">
        <f>B9+B15+B21+B27+B33+B39+B45+B51+B57+B63+B69+B75</f>
        <v>55685</v>
      </c>
      <c r="C77" s="143">
        <f>C9+C15+C21+C27+C33+C39+C45+C51+C57+C63+C69+C75</f>
        <v>1687232</v>
      </c>
      <c r="D77" s="128">
        <f>D9+D15+D21+D27+D33+D39+D45+D51+D57+D63+D69+D75</f>
        <v>1927</v>
      </c>
      <c r="E77" s="143">
        <f>E9+E15+E21+E27+E33+E39+E45+E51+E57+E63+E69+E75</f>
        <v>107086</v>
      </c>
    </row>
    <row r="78" spans="1:5" ht="15" x14ac:dyDescent="0.25">
      <c r="A78" s="132"/>
    </row>
    <row r="80" spans="1:5" x14ac:dyDescent="0.2">
      <c r="A80" s="137" t="s">
        <v>54</v>
      </c>
    </row>
  </sheetData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SFY 2017</vt:lpstr>
      <vt:lpstr>CY 2016</vt:lpstr>
      <vt:lpstr>SFY 2016</vt:lpstr>
      <vt:lpstr>CY 2015</vt:lpstr>
      <vt:lpstr>SFY2015</vt:lpstr>
      <vt:lpstr>CY 2014</vt:lpstr>
      <vt:lpstr>SFY2014</vt:lpstr>
      <vt:lpstr>CY 2013</vt:lpstr>
      <vt:lpstr>SFY2013</vt:lpstr>
      <vt:lpstr>CY 2012</vt:lpstr>
      <vt:lpstr>SFY2012</vt:lpstr>
      <vt:lpstr>CY2011</vt:lpstr>
      <vt:lpstr>SFY2011</vt:lpstr>
      <vt:lpstr>CY2010</vt:lpstr>
      <vt:lpstr>SFY2010</vt:lpstr>
      <vt:lpstr>CY2009</vt:lpstr>
      <vt:lpstr>SFY2009</vt:lpstr>
      <vt:lpstr>CY2008</vt:lpstr>
      <vt:lpstr>SFY2008</vt:lpstr>
      <vt:lpstr>CY2007</vt:lpstr>
      <vt:lpstr>SFY2007</vt:lpstr>
      <vt:lpstr>CY2006</vt:lpstr>
      <vt:lpstr>SFY2006</vt:lpstr>
      <vt:lpstr>CY2005</vt:lpstr>
      <vt:lpstr>SFY2005</vt:lpstr>
      <vt:lpstr>CY2004</vt:lpstr>
      <vt:lpstr>SFY2004</vt:lpstr>
      <vt:lpstr>CY2003</vt:lpstr>
      <vt:lpstr>SFY2003</vt:lpstr>
      <vt:lpstr>CY2002</vt:lpstr>
      <vt:lpstr>SFY2002</vt:lpstr>
      <vt:lpstr>CY2001</vt:lpstr>
      <vt:lpstr>SFY2001</vt:lpstr>
      <vt:lpstr>SFY2000</vt:lpstr>
    </vt:vector>
  </TitlesOfParts>
  <Company>State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HOLTJA</dc:creator>
  <cp:lastModifiedBy>April Ferstl</cp:lastModifiedBy>
  <cp:lastPrinted>2007-04-06T17:04:27Z</cp:lastPrinted>
  <dcterms:created xsi:type="dcterms:W3CDTF">2002-10-10T14:36:09Z</dcterms:created>
  <dcterms:modified xsi:type="dcterms:W3CDTF">2017-01-06T00:05:05Z</dcterms:modified>
</cp:coreProperties>
</file>