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A01E8280-E928-4619-8786-221A1CDD08D8}" xr6:coauthVersionLast="47" xr6:coauthVersionMax="47" xr10:uidLastSave="{00000000-0000-0000-0000-000000000000}"/>
  <bookViews>
    <workbookView xWindow="12480" yWindow="2820" windowWidth="13665" windowHeight="12735" activeTab="1" xr2:uid="{53B9F5AB-8263-4621-8621-4522EC14665B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34" i="2"/>
  <c r="D32" i="2"/>
  <c r="D30" i="2"/>
  <c r="D28" i="2"/>
  <c r="D26" i="2"/>
  <c r="D24" i="2"/>
  <c r="D22" i="2"/>
  <c r="D20" i="2"/>
  <c r="D18" i="2"/>
  <c r="D17" i="2"/>
  <c r="D16" i="2"/>
  <c r="D14" i="2"/>
  <c r="D12" i="2"/>
  <c r="D10" i="2"/>
  <c r="D8" i="2"/>
  <c r="C42" i="1"/>
  <c r="C37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E37" i="1" s="1"/>
  <c r="D8" i="1"/>
  <c r="E7" i="1"/>
  <c r="D7" i="1"/>
  <c r="D37" i="1" s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21" i="2"/>
  <c r="D23" i="2"/>
  <c r="D25" i="2"/>
  <c r="D27" i="2"/>
  <c r="D29" i="2"/>
  <c r="D31" i="2"/>
  <c r="D33" i="2"/>
  <c r="D35" i="2"/>
  <c r="D7" i="2"/>
  <c r="D9" i="2"/>
  <c r="D11" i="2"/>
  <c r="D13" i="2"/>
  <c r="D15" i="2"/>
  <c r="D19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37" i="2" l="1"/>
  <c r="E37" i="2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<sst xmlns="http://schemas.openxmlformats.org/spreadsheetml/2006/main" count="146" uniqueCount="74">
  <si>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</si>
  <si>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</si>
  <si>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7/1/2025 - 9/30/2025</t>
  </si>
  <si>
    <t>Report date: 10/13/2025 12:24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</si>
  <si>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</si>
  <si>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</si>
  <si>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</si>
  <si>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</si>
  <si>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</si>
  <si>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</si>
  <si>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</si>
  <si>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</si>
  <si>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</si>
  <si>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</si>
  <si>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</si>
  <si>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</si>
  <si>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</si>
  <si>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</si>
  <si>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</si>
  <si>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</si>
  <si>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</si>
  <si>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</si>
  <si>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</si>
  <si>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</si>
  <si>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</si>
  <si>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</si>
  <si>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</si>
  <si>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</si>
  <si>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</si>
  <si>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</si>
  <si>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</si>
  <si>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</si>
  <si>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</si>
  <si>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</si>
  <si>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</si>
  <si>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</si>
  <si>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</si>
  <si>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</si>
  <si>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</si>
  <si>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</si>
  <si>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</si>
  <si>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</si>
  <si>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</si>
  <si>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</si>
  <si>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</si>
  <si>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</si>
  <si>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</si>
  <si>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</si>
  <si>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</si>
  <si>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</si>
  <si>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</si>
  <si>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</si>
  <si>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</si>
  <si>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</si>
  <si>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</si>
  <si>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</si>
  <si>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</si>
  <si>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</si>
  <si>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</si>
  <si>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</si>
  <si>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</si>
  <si>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</si>
  <si>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</si>
  <si>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</si>
  <si>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</si>
  <si>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</si>
  <si>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</si>
  <si>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</si>
  <si>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</si>
  <si>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</si>
  <si>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</si>
  <si>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</si>
  <si>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</si>
  <si>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10/13/2025 1:21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</si>
</sst>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Aptos Narrow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3F2AF301-BB9C-4FFA-92EB-246198DAB480}"/>
    <cellStyle name="ColHeaderStyle" xfId="3" xr:uid="{E3265DA1-6947-4D40-B4B1-85BD14F8A90A}"/>
    <cellStyle name="HeaderStyle" xfId="2" xr:uid="{CED8718F-A139-4B02-B6CA-5EFC53CEFFAE}"/>
    <cellStyle name="Normal" xfId="0" builtinId="0"/>
    <cellStyle name="TitleStyle" xfId="1" xr:uid="{C1F9807B-F4B7-4322-BCB1-589A9AD10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50225-105B-4F98-A36D-FE069FBDD744}">
  <dimension ref="A1:E42"/>
  <sheetViews>
    <sheetView workbookViewId="0">
      <selection activeCell="C17" sqref="C17"/>
    </sheetView>
  </sheetViews>
  <sheetFormatPr defaultRowHeight="15"/>
  <cols>
    <col min="1" max="1" width="35" bestFit="1" customWidth="1"/>
    <col min="2" max="2" width="37.28515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133.17585278671453</v>
      </c>
      <c r="D7" s="7">
        <f t="shared" ref="D7:D35" si="0">C7*(($C$37 + $C$38) / $C$37)</f>
        <v>201.75826777934736</v>
      </c>
      <c r="E7" s="7">
        <f t="shared" ref="E7:E35" si="1">C7/$C$37*100</f>
        <v>6.9982056114931455</v>
      </c>
    </row>
    <row r="8" spans="1:5">
      <c r="A8" s="5" t="s">
        <v>11</v>
      </c>
      <c r="B8" s="5" t="s">
        <v>12</v>
      </c>
      <c r="C8" s="6">
        <v>446.20840070182561</v>
      </c>
      <c r="D8" s="7">
        <f t="shared" si="0"/>
        <v>675.99517562972324</v>
      </c>
      <c r="E8" s="7">
        <f t="shared" si="1"/>
        <v>23.447630094683433</v>
      </c>
    </row>
    <row r="9" spans="1:5">
      <c r="A9" s="5" t="s">
        <v>13</v>
      </c>
      <c r="B9" s="5" t="s">
        <v>14</v>
      </c>
      <c r="C9" s="6">
        <v>2</v>
      </c>
      <c r="D9" s="7">
        <f t="shared" si="0"/>
        <v>3.0299527062532845</v>
      </c>
      <c r="E9" s="7">
        <f t="shared" si="1"/>
        <v>0.10509721492380454</v>
      </c>
    </row>
    <row r="10" spans="1:5">
      <c r="A10" s="5" t="s">
        <v>15</v>
      </c>
      <c r="B10" s="5" t="s">
        <v>16</v>
      </c>
      <c r="C10" s="6">
        <v>2</v>
      </c>
      <c r="D10" s="7">
        <f t="shared" si="0"/>
        <v>3.0299527062532845</v>
      </c>
      <c r="E10" s="7">
        <f t="shared" si="1"/>
        <v>0.10509721492380454</v>
      </c>
    </row>
    <row r="11" spans="1:5">
      <c r="A11" s="5" t="s">
        <v>17</v>
      </c>
      <c r="B11" s="5" t="s">
        <v>18</v>
      </c>
      <c r="C11" s="6">
        <v>96.782138429685006</v>
      </c>
      <c r="D11" s="7">
        <f t="shared" si="0"/>
        <v>146.62265112600204</v>
      </c>
      <c r="E11" s="7">
        <f t="shared" si="1"/>
        <v>5.0857666016650036</v>
      </c>
    </row>
    <row r="12" spans="1:5">
      <c r="A12" s="5" t="s">
        <v>19</v>
      </c>
      <c r="B12" s="5" t="s">
        <v>20</v>
      </c>
      <c r="C12" s="6">
        <v>20.333333333333332</v>
      </c>
      <c r="D12" s="7">
        <f t="shared" si="0"/>
        <v>30.804519180241723</v>
      </c>
      <c r="E12" s="7">
        <f t="shared" si="1"/>
        <v>1.0684883517253461</v>
      </c>
    </row>
    <row r="13" spans="1:5">
      <c r="A13" s="5" t="s">
        <v>21</v>
      </c>
      <c r="B13" s="5" t="s">
        <v>22</v>
      </c>
      <c r="C13" s="6">
        <v>2.7896523149069004</v>
      </c>
      <c r="D13" s="7">
        <f t="shared" si="0"/>
        <v>4.2262572905289515</v>
      </c>
      <c r="E13" s="7">
        <f t="shared" si="1"/>
        <v>0.14659234445122968</v>
      </c>
    </row>
    <row r="14" spans="1:5">
      <c r="A14" s="5" t="s">
        <v>23</v>
      </c>
      <c r="B14" s="5" t="s">
        <v>24</v>
      </c>
      <c r="C14" s="6">
        <v>4</v>
      </c>
      <c r="D14" s="7">
        <f t="shared" si="0"/>
        <v>6.059905412506569</v>
      </c>
      <c r="E14" s="7">
        <f t="shared" si="1"/>
        <v>0.21019442984760908</v>
      </c>
    </row>
    <row r="15" spans="1:5">
      <c r="A15" s="5" t="s">
        <v>25</v>
      </c>
      <c r="B15" s="5" t="s">
        <v>26</v>
      </c>
      <c r="C15" s="6">
        <v>3.6866223595199443</v>
      </c>
      <c r="D15" s="7">
        <f t="shared" si="0"/>
        <v>5.5851456975806624</v>
      </c>
      <c r="E15" s="7">
        <f t="shared" si="1"/>
        <v>0.19372687123068549</v>
      </c>
    </row>
    <row r="16" spans="1:5">
      <c r="A16" s="5" t="s">
        <v>27</v>
      </c>
      <c r="B16" s="5" t="s">
        <v>28</v>
      </c>
      <c r="C16" s="6">
        <v>26.732195987678491</v>
      </c>
      <c r="D16" s="7">
        <f t="shared" si="0"/>
        <v>40.498644788479815</v>
      </c>
      <c r="E16" s="7">
        <f t="shared" si="1"/>
        <v>1.4047396735511559</v>
      </c>
    </row>
    <row r="17" spans="1:5">
      <c r="A17" s="5" t="s">
        <v>29</v>
      </c>
      <c r="B17" s="5" t="s">
        <v>30</v>
      </c>
      <c r="C17" s="6">
        <v>0.25</v>
      </c>
      <c r="D17" s="7">
        <f t="shared" si="0"/>
        <v>0.37874408828166056</v>
      </c>
      <c r="E17" s="7">
        <f t="shared" si="1"/>
        <v>1.3137151865475568E-2</v>
      </c>
    </row>
    <row r="18" spans="1:5">
      <c r="A18" s="5" t="s">
        <v>31</v>
      </c>
      <c r="B18" s="5" t="s">
        <v>32</v>
      </c>
      <c r="C18" s="6">
        <v>17.25</v>
      </c>
      <c r="D18" s="7">
        <f t="shared" si="0"/>
        <v>26.133342091434578</v>
      </c>
      <c r="E18" s="7">
        <f t="shared" si="1"/>
        <v>0.90646347871781419</v>
      </c>
    </row>
    <row r="19" spans="1:5">
      <c r="A19" s="5" t="s">
        <v>33</v>
      </c>
      <c r="B19" s="5" t="s">
        <v>34</v>
      </c>
      <c r="C19" s="6">
        <v>0.25</v>
      </c>
      <c r="D19" s="7">
        <f t="shared" si="0"/>
        <v>0.37874408828166056</v>
      </c>
      <c r="E19" s="7">
        <f t="shared" si="1"/>
        <v>1.3137151865475568E-2</v>
      </c>
    </row>
    <row r="20" spans="1:5">
      <c r="A20" s="5" t="s">
        <v>35</v>
      </c>
      <c r="B20" s="5" t="s">
        <v>36</v>
      </c>
      <c r="C20" s="6">
        <v>58.916666666666671</v>
      </c>
      <c r="D20" s="7">
        <f t="shared" si="0"/>
        <v>89.25735680504468</v>
      </c>
      <c r="E20" s="7">
        <f t="shared" si="1"/>
        <v>3.0959887896304092</v>
      </c>
    </row>
    <row r="21" spans="1:5">
      <c r="A21" s="5" t="s">
        <v>37</v>
      </c>
      <c r="B21" s="5" t="s">
        <v>38</v>
      </c>
      <c r="C21" s="6">
        <v>701.48768795829551</v>
      </c>
      <c r="D21" s="7">
        <f t="shared" si="0"/>
        <v>1062.7372592662985</v>
      </c>
      <c r="E21" s="7">
        <f t="shared" si="1"/>
        <v>36.862201153877862</v>
      </c>
    </row>
    <row r="22" spans="1:5">
      <c r="A22" s="5" t="s">
        <v>39</v>
      </c>
      <c r="B22" s="5" t="s">
        <v>40</v>
      </c>
      <c r="C22" s="6">
        <v>18.333333333333332</v>
      </c>
      <c r="D22" s="7">
        <f t="shared" si="0"/>
        <v>27.77456647398844</v>
      </c>
      <c r="E22" s="7">
        <f t="shared" si="1"/>
        <v>0.96339113680154154</v>
      </c>
    </row>
    <row r="23" spans="1:5">
      <c r="A23" s="5" t="s">
        <v>41</v>
      </c>
      <c r="B23" s="5" t="s">
        <v>42</v>
      </c>
      <c r="C23" s="6">
        <v>1.25</v>
      </c>
      <c r="D23" s="7">
        <f t="shared" si="0"/>
        <v>1.8937204414083029</v>
      </c>
      <c r="E23" s="7">
        <f t="shared" si="1"/>
        <v>6.568575932737783E-2</v>
      </c>
    </row>
    <row r="24" spans="1:5">
      <c r="A24" s="5" t="s">
        <v>43</v>
      </c>
      <c r="B24" s="5" t="s">
        <v>44</v>
      </c>
      <c r="C24" s="6">
        <v>3</v>
      </c>
      <c r="D24" s="7">
        <f t="shared" si="0"/>
        <v>4.5449290593799265</v>
      </c>
      <c r="E24" s="7">
        <f t="shared" si="1"/>
        <v>0.15764582238570682</v>
      </c>
    </row>
    <row r="25" spans="1:5">
      <c r="A25" s="5" t="s">
        <v>45</v>
      </c>
      <c r="B25" s="5" t="s">
        <v>46</v>
      </c>
      <c r="C25" s="6">
        <v>7</v>
      </c>
      <c r="D25" s="7">
        <f t="shared" si="0"/>
        <v>10.604834471886496</v>
      </c>
      <c r="E25" s="7">
        <f t="shared" si="1"/>
        <v>0.3678402522333159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13</v>
      </c>
      <c r="D29" s="7">
        <f t="shared" si="0"/>
        <v>19.694692590646348</v>
      </c>
      <c r="E29" s="7">
        <f t="shared" si="1"/>
        <v>0.68313189700472954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10</v>
      </c>
      <c r="D31" s="7">
        <f t="shared" si="0"/>
        <v>15.149763531266423</v>
      </c>
      <c r="E31" s="7">
        <f t="shared" si="1"/>
        <v>0.52548607461902264</v>
      </c>
    </row>
    <row r="32" spans="1:5">
      <c r="A32" s="5" t="s">
        <v>59</v>
      </c>
      <c r="B32" s="5" t="s">
        <v>59</v>
      </c>
      <c r="C32" s="6">
        <v>14</v>
      </c>
      <c r="D32" s="7">
        <f t="shared" si="0"/>
        <v>21.209668943772993</v>
      </c>
      <c r="E32" s="7">
        <f t="shared" si="1"/>
        <v>0.7356805044666318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67.916810888146387</v>
      </c>
      <c r="D34" s="7">
        <f t="shared" si="0"/>
        <v>102.89236247531584</v>
      </c>
      <c r="E34" s="7">
        <f t="shared" si="1"/>
        <v>3.5689338354254549</v>
      </c>
    </row>
    <row r="35" spans="1:5">
      <c r="A35" s="5" t="s">
        <v>64</v>
      </c>
      <c r="B35" s="5" t="s">
        <v>65</v>
      </c>
      <c r="C35" s="6">
        <v>252.63730523989429</v>
      </c>
      <c r="D35" s="7">
        <f t="shared" si="0"/>
        <v>382.73954335607738</v>
      </c>
      <c r="E35" s="7">
        <f t="shared" si="1"/>
        <v>13.275738583283992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1902.9999999999995</v>
      </c>
      <c r="D37" s="8">
        <f>SUM(D7:D35)</f>
        <v>2882.9999999999995</v>
      </c>
      <c r="E37" s="9">
        <f>SUM(E7:E35)</f>
        <v>100.00000000000004</v>
      </c>
    </row>
    <row r="38" spans="1:5" ht="16.5">
      <c r="A38" s="2"/>
      <c r="B38" s="3" t="s">
        <v>67</v>
      </c>
      <c r="C38" s="8">
        <v>980</v>
      </c>
      <c r="D38" s="2"/>
      <c r="E38" s="2"/>
    </row>
    <row r="39" spans="1:5" ht="16.5">
      <c r="A39" s="2"/>
      <c r="B39" s="3" t="s">
        <v>68</v>
      </c>
      <c r="C39" s="8">
        <v>117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2999.9999999999995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0BEB-6151-405E-B1BD-540AD607E670}">
  <dimension ref="A1:E42"/>
  <sheetViews>
    <sheetView tabSelected="1" workbookViewId="0">
      <selection activeCell="B13" sqref="B13"/>
    </sheetView>
  </sheetViews>
  <sheetFormatPr defaultRowHeight="15"/>
  <cols>
    <col min="1" max="1" width="35" bestFit="1" customWidth="1"/>
    <col min="2" max="2" width="37.28515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46.890351438200035</v>
      </c>
      <c r="D7" s="7">
        <f t="shared" ref="D7:D35" si="0">C7*(($C$37 + $C$38) / $C$37)</f>
        <v>70.285377048809991</v>
      </c>
      <c r="E7" s="7">
        <f t="shared" ref="E7:E35" si="1">C7/$C$37*100</f>
        <v>2.5075054245026753</v>
      </c>
    </row>
    <row r="8" spans="1:5">
      <c r="A8" s="5" t="s">
        <v>11</v>
      </c>
      <c r="B8" s="5" t="s">
        <v>12</v>
      </c>
      <c r="C8" s="6">
        <v>378.55048316079086</v>
      </c>
      <c r="D8" s="7">
        <f t="shared" si="0"/>
        <v>567.42085791427633</v>
      </c>
      <c r="E8" s="7">
        <f t="shared" si="1"/>
        <v>20.243341345496834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139.01772773827071</v>
      </c>
      <c r="D11" s="7">
        <f t="shared" si="0"/>
        <v>208.37790954565389</v>
      </c>
      <c r="E11" s="7">
        <f t="shared" si="1"/>
        <v>7.4341030876080589</v>
      </c>
    </row>
    <row r="12" spans="1:5">
      <c r="A12" s="5" t="s">
        <v>19</v>
      </c>
      <c r="B12" s="5" t="s">
        <v>20</v>
      </c>
      <c r="C12" s="6">
        <v>3.583333333333333</v>
      </c>
      <c r="D12" s="7">
        <f t="shared" si="0"/>
        <v>5.3711675579322629</v>
      </c>
      <c r="E12" s="7">
        <f t="shared" si="1"/>
        <v>0.19162210338680921</v>
      </c>
    </row>
    <row r="13" spans="1:5">
      <c r="A13" s="5" t="s">
        <v>21</v>
      </c>
      <c r="B13" s="5" t="s">
        <v>22</v>
      </c>
      <c r="C13" s="6">
        <v>10.333837905755413</v>
      </c>
      <c r="D13" s="7">
        <f t="shared" si="0"/>
        <v>15.489704625578835</v>
      </c>
      <c r="E13" s="7">
        <f t="shared" si="1"/>
        <v>0.5526116527141931</v>
      </c>
    </row>
    <row r="14" spans="1:5">
      <c r="A14" s="5" t="s">
        <v>23</v>
      </c>
      <c r="B14" s="5" t="s">
        <v>24</v>
      </c>
      <c r="C14" s="6">
        <v>1</v>
      </c>
      <c r="D14" s="7">
        <f t="shared" si="0"/>
        <v>1.4989304812834223</v>
      </c>
      <c r="E14" s="7">
        <f t="shared" si="1"/>
        <v>5.3475935828876997E-2</v>
      </c>
    </row>
    <row r="15" spans="1:5">
      <c r="A15" s="5" t="s">
        <v>25</v>
      </c>
      <c r="B15" s="5" t="s">
        <v>26</v>
      </c>
      <c r="C15" s="6">
        <v>1.5673784195172211</v>
      </c>
      <c r="D15" s="7">
        <f t="shared" si="0"/>
        <v>2.3493912887201982</v>
      </c>
      <c r="E15" s="7">
        <f t="shared" si="1"/>
        <v>8.3817027781669565E-2</v>
      </c>
    </row>
    <row r="16" spans="1:5">
      <c r="A16" s="5" t="s">
        <v>27</v>
      </c>
      <c r="B16" s="5" t="s">
        <v>28</v>
      </c>
      <c r="C16" s="6">
        <v>27.406255900114914</v>
      </c>
      <c r="D16" s="7">
        <f t="shared" si="0"/>
        <v>41.080072346535879</v>
      </c>
      <c r="E16" s="7">
        <f t="shared" si="1"/>
        <v>1.4655751818243268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48.916666666666671</v>
      </c>
      <c r="D20" s="7">
        <f t="shared" si="0"/>
        <v>73.32268270944742</v>
      </c>
      <c r="E20" s="7">
        <f t="shared" si="1"/>
        <v>2.6158645276292334</v>
      </c>
    </row>
    <row r="21" spans="1:5">
      <c r="A21" s="5" t="s">
        <v>37</v>
      </c>
      <c r="B21" s="5" t="s">
        <v>38</v>
      </c>
      <c r="C21" s="6">
        <v>888.53765190563558</v>
      </c>
      <c r="D21" s="7">
        <f t="shared" si="0"/>
        <v>1331.8561702093564</v>
      </c>
      <c r="E21" s="7">
        <f t="shared" si="1"/>
        <v>47.515382454846815</v>
      </c>
    </row>
    <row r="22" spans="1:5">
      <c r="A22" s="5" t="s">
        <v>39</v>
      </c>
      <c r="B22" s="5" t="s">
        <v>40</v>
      </c>
      <c r="C22" s="6">
        <v>32</v>
      </c>
      <c r="D22" s="7">
        <f t="shared" si="0"/>
        <v>47.965775401069514</v>
      </c>
      <c r="E22" s="7">
        <f t="shared" si="1"/>
        <v>1.7112299465240639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45.428615035630813</v>
      </c>
      <c r="D34" s="7">
        <f t="shared" si="0"/>
        <v>68.094335799397413</v>
      </c>
      <c r="E34" s="7">
        <f t="shared" si="1"/>
        <v>2.4293377024401499</v>
      </c>
    </row>
    <row r="35" spans="1:5">
      <c r="A35" s="5" t="s">
        <v>64</v>
      </c>
      <c r="B35" s="5" t="s">
        <v>65</v>
      </c>
      <c r="C35" s="6">
        <v>246.76769849608451</v>
      </c>
      <c r="D35" s="7">
        <f t="shared" si="0"/>
        <v>369.88762507193837</v>
      </c>
      <c r="E35" s="7">
        <f t="shared" si="1"/>
        <v>13.196133609416282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1870.0000000000002</v>
      </c>
      <c r="D37" s="8">
        <f>SUM(D7:D35)</f>
        <v>2803</v>
      </c>
      <c r="E37" s="9">
        <f>SUM(E7:E35)</f>
        <v>99.999999999999986</v>
      </c>
    </row>
    <row r="38" spans="1:5" ht="16.5">
      <c r="A38" s="2"/>
      <c r="B38" s="3" t="s">
        <v>67</v>
      </c>
      <c r="C38" s="8">
        <v>933</v>
      </c>
      <c r="D38" s="2"/>
      <c r="E38" s="2"/>
    </row>
    <row r="39" spans="1:5" ht="16.5">
      <c r="A39" s="2"/>
      <c r="B39" s="3" t="s">
        <v>68</v>
      </c>
      <c r="C39" s="8">
        <v>197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2025-10-13T18:31:18Z</dcterms:created>
  <dcterms:modified xsi:type="dcterms:W3CDTF">2026-01-12T21:08:53Z</dcterms:modified>
</cp:coreProperties>
</file>