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7227F475-517B-45B7-904E-722AD099EB60}" xr6:coauthVersionLast="47" xr6:coauthVersionMax="47" xr10:uidLastSave="{00000000-0000-0000-0000-000000000000}"/>
  <bookViews>
    <workbookView xWindow="29430" yWindow="4815" windowWidth="21600" windowHeight="12735" activeTab="1" xr2:uid="{9AA111BF-485E-42B9-83A6-0DE4EEB60D4E}"/>
  </bookViews>
  <sheets>
    <sheet name="Grp 3" sheetId="1" r:id="rId1"/>
    <sheet name="Grp 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" l="1"/>
  <c r="C42" i="2" s="1"/>
  <c r="D32" i="2"/>
  <c r="D30" i="2"/>
  <c r="D28" i="2"/>
  <c r="D26" i="2"/>
  <c r="D24" i="2"/>
  <c r="D22" i="2"/>
  <c r="D20" i="2"/>
  <c r="D18" i="2"/>
  <c r="D16" i="2"/>
  <c r="D14" i="2"/>
  <c r="D12" i="2"/>
  <c r="D10" i="2"/>
  <c r="D8" i="2"/>
  <c r="C37" i="1"/>
  <c r="C42" i="1" s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34" i="2" l="1"/>
  <c r="E8" i="2"/>
  <c r="E12" i="2"/>
  <c r="E16" i="2"/>
  <c r="E22" i="2"/>
  <c r="D7" i="2"/>
  <c r="D9" i="2"/>
  <c r="D11" i="2"/>
  <c r="D13" i="2"/>
  <c r="D15" i="2"/>
  <c r="D17" i="2"/>
  <c r="D19" i="2"/>
  <c r="D21" i="2"/>
  <c r="D23" i="2"/>
  <c r="D25" i="2"/>
  <c r="D27" i="2"/>
  <c r="D29" i="2"/>
  <c r="D31" i="2"/>
  <c r="D33" i="2"/>
  <c r="D35" i="2"/>
  <c r="E10" i="2"/>
  <c r="E14" i="2"/>
  <c r="E18" i="2"/>
  <c r="E20" i="2"/>
  <c r="E24" i="2"/>
  <c r="E26" i="2"/>
  <c r="E28" i="2"/>
  <c r="E30" i="2"/>
  <c r="E32" i="2"/>
  <c r="E34" i="2"/>
  <c r="E7" i="2"/>
  <c r="E9" i="2"/>
  <c r="E11" i="2"/>
  <c r="E13" i="2"/>
  <c r="E15" i="2"/>
  <c r="E17" i="2"/>
  <c r="E19" i="2"/>
  <c r="E21" i="2"/>
  <c r="E23" i="2"/>
  <c r="E25" i="2"/>
  <c r="E27" i="2"/>
  <c r="E29" i="2"/>
  <c r="E31" i="2"/>
  <c r="E33" i="2"/>
  <c r="E35" i="2"/>
  <c r="E8" i="1"/>
  <c r="E10" i="1"/>
  <c r="E12" i="1"/>
  <c r="E14" i="1"/>
  <c r="E16" i="1"/>
  <c r="E18" i="1"/>
  <c r="E20" i="1"/>
  <c r="E22" i="1"/>
  <c r="E24" i="1"/>
  <c r="E26" i="1"/>
  <c r="E28" i="1"/>
  <c r="E30" i="1"/>
  <c r="E32" i="1"/>
  <c r="E34" i="1"/>
  <c r="D7" i="1"/>
  <c r="D9" i="1"/>
  <c r="D11" i="1"/>
  <c r="D13" i="1"/>
  <c r="D15" i="1"/>
  <c r="D17" i="1"/>
  <c r="D19" i="1"/>
  <c r="D21" i="1"/>
  <c r="D23" i="1"/>
  <c r="D25" i="1"/>
  <c r="D27" i="1"/>
  <c r="D29" i="1"/>
  <c r="D31" i="1"/>
  <c r="D33" i="1"/>
  <c r="D35" i="1"/>
  <c r="E7" i="1"/>
  <c r="E9" i="1"/>
  <c r="E11" i="1"/>
  <c r="E13" i="1"/>
  <c r="E15" i="1"/>
  <c r="E17" i="1"/>
  <c r="E19" i="1"/>
  <c r="E21" i="1"/>
  <c r="E23" i="1"/>
  <c r="E25" i="1"/>
  <c r="E27" i="1"/>
  <c r="E29" i="1"/>
  <c r="E31" i="1"/>
  <c r="E33" i="1"/>
  <c r="E35" i="1"/>
  <c r="E37" i="2" l="1"/>
  <c r="D37" i="2"/>
  <c r="D37" i="1"/>
  <c r="E37" i="1"/>
</calcChain>
</file>

<file path=xl/sharedStrings.xml><?xml version="1.0" encoding="utf-8"?>
<sst xmlns="http://schemas.openxmlformats.org/spreadsheetml/2006/main" count="146" uniqueCount="73">
  <si>
    <t>Program Summary</t>
  </si>
  <si>
    <t>Wisconsin DCF Group 3 Economic Support</t>
  </si>
  <si>
    <t>Quarter: 4/1/2025 - 6/30/2025</t>
  </si>
  <si>
    <t>Report date: 7/15/2025 8:02 AM</t>
  </si>
  <si>
    <t>Cost Obj Code</t>
  </si>
  <si>
    <t>Cost Objective Description</t>
  </si>
  <si>
    <t>Actual Count</t>
  </si>
  <si>
    <t>Adjusted Count</t>
  </si>
  <si>
    <t>Percentage</t>
  </si>
  <si>
    <t>BC</t>
  </si>
  <si>
    <t>BadgerCare</t>
  </si>
  <si>
    <t>BCElg</t>
  </si>
  <si>
    <t>Badger Care Eligibility (BCP Elig)</t>
  </si>
  <si>
    <t>CCAdm</t>
  </si>
  <si>
    <t>Child Care Admin</t>
  </si>
  <si>
    <t>CCCert</t>
  </si>
  <si>
    <t>Child Care Certification</t>
  </si>
  <si>
    <t>CCElig</t>
  </si>
  <si>
    <t>Child Care Eligibility</t>
  </si>
  <si>
    <t>CCProg</t>
  </si>
  <si>
    <t>Child Care</t>
  </si>
  <si>
    <t>CSUPP</t>
  </si>
  <si>
    <t>Caretaker Supplement (C-Supp)</t>
  </si>
  <si>
    <t>CTY</t>
  </si>
  <si>
    <t>County Only Assistance</t>
  </si>
  <si>
    <t>FPW</t>
  </si>
  <si>
    <t>Family Planning Waiver</t>
  </si>
  <si>
    <t>FPWElg</t>
  </si>
  <si>
    <t>Family Planning Waiver Eligibility (FPW Eligib)</t>
  </si>
  <si>
    <t>FR-CC</t>
  </si>
  <si>
    <t>Child Care Fraud</t>
  </si>
  <si>
    <t>FR-FS</t>
  </si>
  <si>
    <t>Foods Stamps Fraud</t>
  </si>
  <si>
    <t>FR-MA</t>
  </si>
  <si>
    <t>Medical Assistance Fraud</t>
  </si>
  <si>
    <t>FSAdm</t>
  </si>
  <si>
    <t>Food Stamp Administration</t>
  </si>
  <si>
    <t>FSCert</t>
  </si>
  <si>
    <t>Food Stamp Certification</t>
  </si>
  <si>
    <t>FSEbt</t>
  </si>
  <si>
    <t>Food Stamp Issuance</t>
  </si>
  <si>
    <t>FSFH</t>
  </si>
  <si>
    <t>Food Stamp Fair Hearings</t>
  </si>
  <si>
    <t>MAFC</t>
  </si>
  <si>
    <t>Family Care - Medical Assistance</t>
  </si>
  <si>
    <t>MAFCEl</t>
  </si>
  <si>
    <t>Family Care - Medical Assistance Eligibility</t>
  </si>
  <si>
    <t>MATran</t>
  </si>
  <si>
    <t>MA Transportation</t>
  </si>
  <si>
    <t>MPE</t>
  </si>
  <si>
    <t>Market Place Exchange (MPE)</t>
  </si>
  <si>
    <t>PI-CC</t>
  </si>
  <si>
    <t>Child Care Program Intergrity</t>
  </si>
  <si>
    <t>PI-FS</t>
  </si>
  <si>
    <t>Food Stamps Program Integrity (Fraud)</t>
  </si>
  <si>
    <t>PI-MA</t>
  </si>
  <si>
    <t>Medical Assistance Program Integrity</t>
  </si>
  <si>
    <t>SSS</t>
  </si>
  <si>
    <t>Social Services</t>
  </si>
  <si>
    <t>WHEAP</t>
  </si>
  <si>
    <t>WIA</t>
  </si>
  <si>
    <t>Workforce Investment Act</t>
  </si>
  <si>
    <t>WMA</t>
  </si>
  <si>
    <t>Wisconsin Medicaid (EBD and LTC)</t>
  </si>
  <si>
    <t>WMAElg</t>
  </si>
  <si>
    <t>Wisconsin Medicaid Eligibility (EBD &amp; LTC Elig)</t>
  </si>
  <si>
    <t>Program Totals:</t>
  </si>
  <si>
    <t>Redistributed:</t>
  </si>
  <si>
    <t>Invalid Responses:</t>
  </si>
  <si>
    <t>No Responses:</t>
  </si>
  <si>
    <t>Responses in Error:</t>
  </si>
  <si>
    <t>Total of All Hits:</t>
  </si>
  <si>
    <t>Wisconsin DCF Group 5 Economic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</si>
</sst>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#,##0.0000_);\-#,##0.0000"/>
  </numFmts>
  <fonts count="6">
    <font>
      <sz val="11"/>
      <color theme="1"/>
      <name val="Aptos Narrow"/>
      <family val="2"/>
      <scheme val="minor"/>
    </font>
    <font>
      <b/>
      <sz val="10"/>
      <name val="Segoe UI"/>
    </font>
    <font>
      <sz val="11"/>
      <name val="Segoe UI"/>
    </font>
    <font>
      <b/>
      <sz val="9"/>
      <name val="Segoe UI"/>
    </font>
    <font>
      <b/>
      <sz val="9"/>
      <color rgb="FFFFFFFF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left"/>
    </xf>
    <xf numFmtId="0" fontId="3" fillId="0" borderId="0"/>
    <xf numFmtId="0" fontId="4" fillId="2" borderId="0"/>
    <xf numFmtId="0" fontId="5" fillId="0" borderId="0">
      <alignment horizontal="left"/>
    </xf>
  </cellStyleXfs>
  <cellXfs count="10">
    <xf numFmtId="0" fontId="0" fillId="0" borderId="0" xfId="0"/>
    <xf numFmtId="0" fontId="1" fillId="0" borderId="0" xfId="1">
      <alignment horizontal="left"/>
    </xf>
    <xf numFmtId="0" fontId="2" fillId="0" borderId="0" xfId="0" applyFont="1"/>
    <xf numFmtId="0" fontId="3" fillId="0" borderId="0" xfId="2"/>
    <xf numFmtId="0" fontId="4" fillId="2" borderId="0" xfId="3"/>
    <xf numFmtId="0" fontId="5" fillId="0" borderId="0" xfId="4">
      <alignment horizontal="left"/>
    </xf>
    <xf numFmtId="164" fontId="5" fillId="0" borderId="0" xfId="4" applyNumberFormat="1" applyAlignment="1">
      <alignment horizontal="right"/>
    </xf>
    <xf numFmtId="165" fontId="5" fillId="0" borderId="0" xfId="4" applyNumberFormat="1" applyAlignment="1">
      <alignment horizontal="right"/>
    </xf>
    <xf numFmtId="3" fontId="3" fillId="0" borderId="0" xfId="2" applyNumberFormat="1" applyAlignment="1">
      <alignment horizontal="right"/>
    </xf>
    <xf numFmtId="165" fontId="3" fillId="0" borderId="0" xfId="2" applyNumberFormat="1" applyAlignment="1">
      <alignment horizontal="right"/>
    </xf>
  </cellXfs>
  <cellStyles count="5">
    <cellStyle name="BodyStyle" xfId="4" xr:uid="{A1AC0A15-D1C7-40E8-913C-9E520D641795}"/>
    <cellStyle name="ColHeaderStyle" xfId="3" xr:uid="{66BE9767-CD19-4F66-8681-6BB03BDBD91B}"/>
    <cellStyle name="HeaderStyle" xfId="2" xr:uid="{AED4D8B4-3B57-4D93-84EA-79319FC44BB3}"/>
    <cellStyle name="Normal" xfId="0" builtinId="0"/>
    <cellStyle name="TitleStyle" xfId="1" xr:uid="{C00A27D7-37F7-4855-BE4D-70065ABFB3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E554-C418-4398-A9F8-C8128F610034}">
  <dimension ref="A1:E42"/>
  <sheetViews>
    <sheetView topLeftCell="A24" workbookViewId="0">
      <selection activeCell="A18" sqref="A18"/>
    </sheetView>
  </sheetViews>
  <sheetFormatPr defaultRowHeight="15"/>
  <cols>
    <col min="1" max="1" width="35" bestFit="1" customWidth="1"/>
    <col min="2" max="2" width="37.140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1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132.40815792532442</v>
      </c>
      <c r="D7" s="7">
        <f t="shared" ref="D7:D35" si="0">C7*(($C$37 + $C$38) / $C$37)</f>
        <v>199.51250156007305</v>
      </c>
      <c r="E7" s="7">
        <f t="shared" ref="E7:E35" si="1">C7/$C$37*100</f>
        <v>6.9251128622031599</v>
      </c>
    </row>
    <row r="8" spans="1:5">
      <c r="A8" s="5" t="s">
        <v>11</v>
      </c>
      <c r="B8" s="5" t="s">
        <v>12</v>
      </c>
      <c r="C8" s="6">
        <v>493.40832977856456</v>
      </c>
      <c r="D8" s="7">
        <f t="shared" si="0"/>
        <v>743.46725841634134</v>
      </c>
      <c r="E8" s="7">
        <f t="shared" si="1"/>
        <v>25.805874988418655</v>
      </c>
    </row>
    <row r="9" spans="1:5">
      <c r="A9" s="5" t="s">
        <v>13</v>
      </c>
      <c r="B9" s="5" t="s">
        <v>14</v>
      </c>
      <c r="C9" s="6">
        <v>0</v>
      </c>
      <c r="D9" s="7">
        <f t="shared" si="0"/>
        <v>0</v>
      </c>
      <c r="E9" s="7">
        <f t="shared" si="1"/>
        <v>0</v>
      </c>
    </row>
    <row r="10" spans="1:5">
      <c r="A10" s="5" t="s">
        <v>15</v>
      </c>
      <c r="B10" s="5" t="s">
        <v>16</v>
      </c>
      <c r="C10" s="6">
        <v>4</v>
      </c>
      <c r="D10" s="7">
        <f t="shared" si="0"/>
        <v>6.0271966527196659</v>
      </c>
      <c r="E10" s="7">
        <f t="shared" si="1"/>
        <v>0.20920502092050211</v>
      </c>
    </row>
    <row r="11" spans="1:5">
      <c r="A11" s="5" t="s">
        <v>17</v>
      </c>
      <c r="B11" s="5" t="s">
        <v>18</v>
      </c>
      <c r="C11" s="6">
        <v>80.391730649459248</v>
      </c>
      <c r="D11" s="7">
        <f t="shared" si="0"/>
        <v>121.13419246919044</v>
      </c>
      <c r="E11" s="7">
        <f t="shared" si="1"/>
        <v>4.2045884230888735</v>
      </c>
    </row>
    <row r="12" spans="1:5">
      <c r="A12" s="5" t="s">
        <v>19</v>
      </c>
      <c r="B12" s="5" t="s">
        <v>20</v>
      </c>
      <c r="C12" s="6">
        <v>13.916666666666668</v>
      </c>
      <c r="D12" s="7">
        <f t="shared" si="0"/>
        <v>20.969621687587171</v>
      </c>
      <c r="E12" s="7">
        <f t="shared" si="1"/>
        <v>0.72785913528591373</v>
      </c>
    </row>
    <row r="13" spans="1:5">
      <c r="A13" s="5" t="s">
        <v>21</v>
      </c>
      <c r="B13" s="5" t="s">
        <v>22</v>
      </c>
      <c r="C13" s="6">
        <v>2.9785330438688757</v>
      </c>
      <c r="D13" s="7">
        <f t="shared" si="0"/>
        <v>4.488051098005351</v>
      </c>
      <c r="E13" s="7">
        <f t="shared" si="1"/>
        <v>0.15578101693874874</v>
      </c>
    </row>
    <row r="14" spans="1:5">
      <c r="A14" s="5" t="s">
        <v>23</v>
      </c>
      <c r="B14" s="5" t="s">
        <v>24</v>
      </c>
      <c r="C14" s="6">
        <v>6</v>
      </c>
      <c r="D14" s="7">
        <f t="shared" si="0"/>
        <v>9.0407949790794984</v>
      </c>
      <c r="E14" s="7">
        <f t="shared" si="1"/>
        <v>0.31380753138075318</v>
      </c>
    </row>
    <row r="15" spans="1:5">
      <c r="A15" s="5" t="s">
        <v>25</v>
      </c>
      <c r="B15" s="5" t="s">
        <v>26</v>
      </c>
      <c r="C15" s="6">
        <v>6.5249412779351168</v>
      </c>
      <c r="D15" s="7">
        <f t="shared" si="0"/>
        <v>9.8317760573907282</v>
      </c>
      <c r="E15" s="7">
        <f t="shared" si="1"/>
        <v>0.34126261913886596</v>
      </c>
    </row>
    <row r="16" spans="1:5">
      <c r="A16" s="5" t="s">
        <v>27</v>
      </c>
      <c r="B16" s="5" t="s">
        <v>28</v>
      </c>
      <c r="C16" s="6">
        <v>23.663756280694702</v>
      </c>
      <c r="D16" s="7">
        <f t="shared" si="0"/>
        <v>35.656528161444271</v>
      </c>
      <c r="E16" s="7">
        <f t="shared" si="1"/>
        <v>1.2376441569400998</v>
      </c>
    </row>
    <row r="17" spans="1:5">
      <c r="A17" s="5" t="s">
        <v>29</v>
      </c>
      <c r="B17" s="5" t="s">
        <v>30</v>
      </c>
      <c r="C17" s="6">
        <v>2</v>
      </c>
      <c r="D17" s="7">
        <f t="shared" si="0"/>
        <v>3.0135983263598329</v>
      </c>
      <c r="E17" s="7">
        <f t="shared" si="1"/>
        <v>0.10460251046025106</v>
      </c>
    </row>
    <row r="18" spans="1:5">
      <c r="A18" s="5" t="s">
        <v>31</v>
      </c>
      <c r="B18" s="5" t="s">
        <v>32</v>
      </c>
      <c r="C18" s="6">
        <v>25</v>
      </c>
      <c r="D18" s="7">
        <f t="shared" si="0"/>
        <v>37.669979079497914</v>
      </c>
      <c r="E18" s="7">
        <f t="shared" si="1"/>
        <v>1.3075313807531381</v>
      </c>
    </row>
    <row r="19" spans="1:5">
      <c r="A19" s="5" t="s">
        <v>33</v>
      </c>
      <c r="B19" s="5" t="s">
        <v>34</v>
      </c>
      <c r="C19" s="6">
        <v>0</v>
      </c>
      <c r="D19" s="7">
        <f t="shared" si="0"/>
        <v>0</v>
      </c>
      <c r="E19" s="7">
        <f t="shared" si="1"/>
        <v>0</v>
      </c>
    </row>
    <row r="20" spans="1:5">
      <c r="A20" s="5" t="s">
        <v>35</v>
      </c>
      <c r="B20" s="5" t="s">
        <v>36</v>
      </c>
      <c r="C20" s="6">
        <v>75.666666666666671</v>
      </c>
      <c r="D20" s="7">
        <f t="shared" si="0"/>
        <v>114.01447001394702</v>
      </c>
      <c r="E20" s="7">
        <f t="shared" si="1"/>
        <v>3.9574616457461653</v>
      </c>
    </row>
    <row r="21" spans="1:5">
      <c r="A21" s="5" t="s">
        <v>37</v>
      </c>
      <c r="B21" s="5" t="s">
        <v>38</v>
      </c>
      <c r="C21" s="6">
        <v>644.59281708893991</v>
      </c>
      <c r="D21" s="7">
        <f t="shared" si="0"/>
        <v>971.27191738139959</v>
      </c>
      <c r="E21" s="7">
        <f t="shared" si="1"/>
        <v>33.713013446074271</v>
      </c>
    </row>
    <row r="22" spans="1:5">
      <c r="A22" s="5" t="s">
        <v>39</v>
      </c>
      <c r="B22" s="5" t="s">
        <v>40</v>
      </c>
      <c r="C22" s="6">
        <v>16</v>
      </c>
      <c r="D22" s="7">
        <f t="shared" si="0"/>
        <v>24.108786610878663</v>
      </c>
      <c r="E22" s="7">
        <f t="shared" si="1"/>
        <v>0.83682008368200844</v>
      </c>
    </row>
    <row r="23" spans="1:5">
      <c r="A23" s="5" t="s">
        <v>41</v>
      </c>
      <c r="B23" s="5" t="s">
        <v>42</v>
      </c>
      <c r="C23" s="6">
        <v>4</v>
      </c>
      <c r="D23" s="7">
        <f t="shared" si="0"/>
        <v>6.0271966527196659</v>
      </c>
      <c r="E23" s="7">
        <f t="shared" si="1"/>
        <v>0.20920502092050211</v>
      </c>
    </row>
    <row r="24" spans="1:5">
      <c r="A24" s="5" t="s">
        <v>43</v>
      </c>
      <c r="B24" s="5" t="s">
        <v>44</v>
      </c>
      <c r="C24" s="6">
        <v>3</v>
      </c>
      <c r="D24" s="7">
        <f t="shared" si="0"/>
        <v>4.5203974895397492</v>
      </c>
      <c r="E24" s="7">
        <f t="shared" si="1"/>
        <v>0.15690376569037659</v>
      </c>
    </row>
    <row r="25" spans="1:5">
      <c r="A25" s="5" t="s">
        <v>45</v>
      </c>
      <c r="B25" s="5" t="s">
        <v>46</v>
      </c>
      <c r="C25" s="6">
        <v>4</v>
      </c>
      <c r="D25" s="7">
        <f t="shared" si="0"/>
        <v>6.0271966527196659</v>
      </c>
      <c r="E25" s="7">
        <f t="shared" si="1"/>
        <v>0.20920502092050211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1.25</v>
      </c>
      <c r="D28" s="7">
        <f t="shared" si="0"/>
        <v>1.8834989539748956</v>
      </c>
      <c r="E28" s="7">
        <f t="shared" si="1"/>
        <v>6.5376569037656915E-2</v>
      </c>
    </row>
    <row r="29" spans="1:5">
      <c r="A29" s="5" t="s">
        <v>53</v>
      </c>
      <c r="B29" s="5" t="s">
        <v>54</v>
      </c>
      <c r="C29" s="6">
        <v>13.25</v>
      </c>
      <c r="D29" s="7">
        <f t="shared" si="0"/>
        <v>19.965088912133893</v>
      </c>
      <c r="E29" s="7">
        <f t="shared" si="1"/>
        <v>0.69299163179916323</v>
      </c>
    </row>
    <row r="30" spans="1:5">
      <c r="A30" s="5" t="s">
        <v>55</v>
      </c>
      <c r="B30" s="5" t="s">
        <v>56</v>
      </c>
      <c r="C30" s="6">
        <v>0.25</v>
      </c>
      <c r="D30" s="7">
        <f t="shared" si="0"/>
        <v>0.37669979079497912</v>
      </c>
      <c r="E30" s="7">
        <f t="shared" si="1"/>
        <v>1.3075313807531382E-2</v>
      </c>
    </row>
    <row r="31" spans="1:5">
      <c r="A31" s="5" t="s">
        <v>57</v>
      </c>
      <c r="B31" s="5" t="s">
        <v>58</v>
      </c>
      <c r="C31" s="6">
        <v>9</v>
      </c>
      <c r="D31" s="7">
        <f t="shared" si="0"/>
        <v>13.561192468619248</v>
      </c>
      <c r="E31" s="7">
        <f t="shared" si="1"/>
        <v>0.47071129707112974</v>
      </c>
    </row>
    <row r="32" spans="1:5">
      <c r="A32" s="5" t="s">
        <v>59</v>
      </c>
      <c r="B32" s="5" t="s">
        <v>59</v>
      </c>
      <c r="C32" s="6">
        <v>7</v>
      </c>
      <c r="D32" s="7">
        <f t="shared" si="0"/>
        <v>10.547594142259415</v>
      </c>
      <c r="E32" s="7">
        <f t="shared" si="1"/>
        <v>0.3661087866108787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96.929765867970517</v>
      </c>
      <c r="D34" s="7">
        <f t="shared" si="0"/>
        <v>146.05369009708321</v>
      </c>
      <c r="E34" s="7">
        <f t="shared" si="1"/>
        <v>5.0695484240570359</v>
      </c>
    </row>
    <row r="35" spans="1:5">
      <c r="A35" s="5" t="s">
        <v>64</v>
      </c>
      <c r="B35" s="5" t="s">
        <v>65</v>
      </c>
      <c r="C35" s="6">
        <v>246.76863475390934</v>
      </c>
      <c r="D35" s="7">
        <f t="shared" si="0"/>
        <v>371.83077234624102</v>
      </c>
      <c r="E35" s="7">
        <f t="shared" si="1"/>
        <v>12.906309349053839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1911.9999999999998</v>
      </c>
      <c r="D37" s="8">
        <f>SUM(D7:D35)</f>
        <v>2881.0000000000009</v>
      </c>
      <c r="E37" s="9">
        <f>SUM(E7:E35)</f>
        <v>100.00000000000003</v>
      </c>
    </row>
    <row r="38" spans="1:5" ht="16.5">
      <c r="A38" s="2"/>
      <c r="B38" s="3" t="s">
        <v>67</v>
      </c>
      <c r="C38" s="8">
        <v>969</v>
      </c>
      <c r="D38" s="2"/>
      <c r="E38" s="2"/>
    </row>
    <row r="39" spans="1:5" ht="16.5">
      <c r="A39" s="2"/>
      <c r="B39" s="3" t="s">
        <v>68</v>
      </c>
      <c r="C39" s="8">
        <v>119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EC602-638D-436B-82C8-E101DB6871F9}">
  <dimension ref="A1:E43"/>
  <sheetViews>
    <sheetView tabSelected="1" workbookViewId="0">
      <selection activeCell="G9" sqref="G9"/>
    </sheetView>
  </sheetViews>
  <sheetFormatPr defaultRowHeight="15"/>
  <cols>
    <col min="1" max="1" width="35" bestFit="1" customWidth="1"/>
    <col min="2" max="2" width="37.140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72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44.110545544846303</v>
      </c>
      <c r="D7" s="7">
        <f t="shared" ref="D7:D35" si="0">C7*(($C$37 + $C$38) / $C$37)</f>
        <v>66.905439889076945</v>
      </c>
      <c r="E7" s="7">
        <f t="shared" ref="E7:E35" si="1">C7/$C$37*100</f>
        <v>2.4249887600245357</v>
      </c>
    </row>
    <row r="8" spans="1:5">
      <c r="A8" s="5" t="s">
        <v>11</v>
      </c>
      <c r="B8" s="5" t="s">
        <v>12</v>
      </c>
      <c r="C8" s="6">
        <v>404.84920361969745</v>
      </c>
      <c r="D8" s="7">
        <f t="shared" si="0"/>
        <v>614.06209608946972</v>
      </c>
      <c r="E8" s="7">
        <f t="shared" si="1"/>
        <v>22.25669068827364</v>
      </c>
    </row>
    <row r="9" spans="1:5">
      <c r="A9" s="5" t="s">
        <v>13</v>
      </c>
      <c r="B9" s="5" t="s">
        <v>14</v>
      </c>
      <c r="C9" s="6">
        <v>0</v>
      </c>
      <c r="D9" s="7">
        <f t="shared" si="0"/>
        <v>0</v>
      </c>
      <c r="E9" s="7">
        <f t="shared" si="1"/>
        <v>0</v>
      </c>
    </row>
    <row r="10" spans="1:5">
      <c r="A10" s="5" t="s">
        <v>15</v>
      </c>
      <c r="B10" s="5" t="s">
        <v>16</v>
      </c>
      <c r="C10" s="6">
        <v>0</v>
      </c>
      <c r="D10" s="7">
        <f t="shared" si="0"/>
        <v>0</v>
      </c>
      <c r="E10" s="7">
        <f t="shared" si="1"/>
        <v>0</v>
      </c>
    </row>
    <row r="11" spans="1:5">
      <c r="A11" s="5" t="s">
        <v>17</v>
      </c>
      <c r="B11" s="5" t="s">
        <v>18</v>
      </c>
      <c r="C11" s="6">
        <v>104.72765060819243</v>
      </c>
      <c r="D11" s="7">
        <f t="shared" si="0"/>
        <v>158.84749204398184</v>
      </c>
      <c r="E11" s="7">
        <f t="shared" si="1"/>
        <v>5.7574299399775946</v>
      </c>
    </row>
    <row r="12" spans="1:5">
      <c r="A12" s="5" t="s">
        <v>19</v>
      </c>
      <c r="B12" s="5" t="s">
        <v>20</v>
      </c>
      <c r="C12" s="6">
        <v>8.9166666666666661</v>
      </c>
      <c r="D12" s="7">
        <f t="shared" si="0"/>
        <v>13.524509803921569</v>
      </c>
      <c r="E12" s="7">
        <f t="shared" si="1"/>
        <v>0.49019607843137253</v>
      </c>
    </row>
    <row r="13" spans="1:5">
      <c r="A13" s="5" t="s">
        <v>21</v>
      </c>
      <c r="B13" s="5" t="s">
        <v>22</v>
      </c>
      <c r="C13" s="6">
        <v>10.808696941021369</v>
      </c>
      <c r="D13" s="7">
        <f t="shared" si="0"/>
        <v>16.394279747266609</v>
      </c>
      <c r="E13" s="7">
        <f t="shared" si="1"/>
        <v>0.5942109368345998</v>
      </c>
    </row>
    <row r="14" spans="1:5">
      <c r="A14" s="5" t="s">
        <v>23</v>
      </c>
      <c r="B14" s="5" t="s">
        <v>24</v>
      </c>
      <c r="C14" s="6">
        <v>0</v>
      </c>
      <c r="D14" s="7">
        <f t="shared" si="0"/>
        <v>0</v>
      </c>
      <c r="E14" s="7">
        <f t="shared" si="1"/>
        <v>0</v>
      </c>
    </row>
    <row r="15" spans="1:5">
      <c r="A15" s="5" t="s">
        <v>25</v>
      </c>
      <c r="B15" s="5" t="s">
        <v>26</v>
      </c>
      <c r="C15" s="6">
        <v>3.2553542719605773</v>
      </c>
      <c r="D15" s="7">
        <f t="shared" si="0"/>
        <v>4.9376154130507057</v>
      </c>
      <c r="E15" s="7">
        <f t="shared" si="1"/>
        <v>0.17896395117980088</v>
      </c>
    </row>
    <row r="16" spans="1:5">
      <c r="A16" s="5" t="s">
        <v>27</v>
      </c>
      <c r="B16" s="5" t="s">
        <v>28</v>
      </c>
      <c r="C16" s="6">
        <v>27.043163635942978</v>
      </c>
      <c r="D16" s="7">
        <f t="shared" si="0"/>
        <v>41.018190473648538</v>
      </c>
      <c r="E16" s="7">
        <f t="shared" si="1"/>
        <v>1.4867049827346335</v>
      </c>
    </row>
    <row r="17" spans="1:5">
      <c r="A17" s="5" t="s">
        <v>29</v>
      </c>
      <c r="B17" s="5" t="s">
        <v>30</v>
      </c>
      <c r="C17" s="6">
        <v>0</v>
      </c>
      <c r="D17" s="7">
        <f t="shared" si="0"/>
        <v>0</v>
      </c>
      <c r="E17" s="7">
        <f t="shared" si="1"/>
        <v>0</v>
      </c>
    </row>
    <row r="18" spans="1:5">
      <c r="A18" s="5" t="s">
        <v>31</v>
      </c>
      <c r="B18" s="5" t="s">
        <v>32</v>
      </c>
      <c r="C18" s="6">
        <v>0</v>
      </c>
      <c r="D18" s="7">
        <f t="shared" si="0"/>
        <v>0</v>
      </c>
      <c r="E18" s="7">
        <f t="shared" si="1"/>
        <v>0</v>
      </c>
    </row>
    <row r="19" spans="1:5">
      <c r="A19" s="5" t="s">
        <v>33</v>
      </c>
      <c r="B19" s="5" t="s">
        <v>34</v>
      </c>
      <c r="C19" s="6">
        <v>0</v>
      </c>
      <c r="D19" s="7">
        <f t="shared" si="0"/>
        <v>0</v>
      </c>
      <c r="E19" s="7">
        <f t="shared" si="1"/>
        <v>0</v>
      </c>
    </row>
    <row r="20" spans="1:5">
      <c r="A20" s="5" t="s">
        <v>35</v>
      </c>
      <c r="B20" s="5" t="s">
        <v>36</v>
      </c>
      <c r="C20" s="6">
        <v>36.5</v>
      </c>
      <c r="D20" s="7">
        <f t="shared" si="0"/>
        <v>55.362012094557457</v>
      </c>
      <c r="E20" s="7">
        <f t="shared" si="1"/>
        <v>2.006597031335899</v>
      </c>
    </row>
    <row r="21" spans="1:5">
      <c r="A21" s="5" t="s">
        <v>37</v>
      </c>
      <c r="B21" s="5" t="s">
        <v>38</v>
      </c>
      <c r="C21" s="6">
        <v>864.32692292104684</v>
      </c>
      <c r="D21" s="7">
        <f t="shared" si="0"/>
        <v>1310.9829468604555</v>
      </c>
      <c r="E21" s="7">
        <f t="shared" si="1"/>
        <v>47.51659829142644</v>
      </c>
    </row>
    <row r="22" spans="1:5">
      <c r="A22" s="5" t="s">
        <v>39</v>
      </c>
      <c r="B22" s="5" t="s">
        <v>40</v>
      </c>
      <c r="C22" s="6">
        <v>21.25</v>
      </c>
      <c r="D22" s="7">
        <f t="shared" si="0"/>
        <v>32.231308411214954</v>
      </c>
      <c r="E22" s="7">
        <f t="shared" si="1"/>
        <v>1.1682242990654208</v>
      </c>
    </row>
    <row r="23" spans="1:5">
      <c r="A23" s="5" t="s">
        <v>41</v>
      </c>
      <c r="B23" s="5" t="s">
        <v>42</v>
      </c>
      <c r="C23" s="6">
        <v>0</v>
      </c>
      <c r="D23" s="7">
        <f t="shared" si="0"/>
        <v>0</v>
      </c>
      <c r="E23" s="7">
        <f t="shared" si="1"/>
        <v>0</v>
      </c>
    </row>
    <row r="24" spans="1:5">
      <c r="A24" s="5" t="s">
        <v>43</v>
      </c>
      <c r="B24" s="5" t="s">
        <v>44</v>
      </c>
      <c r="C24" s="6">
        <v>0</v>
      </c>
      <c r="D24" s="7">
        <f t="shared" si="0"/>
        <v>0</v>
      </c>
      <c r="E24" s="7">
        <f t="shared" si="1"/>
        <v>0</v>
      </c>
    </row>
    <row r="25" spans="1:5">
      <c r="A25" s="5" t="s">
        <v>45</v>
      </c>
      <c r="B25" s="5" t="s">
        <v>46</v>
      </c>
      <c r="C25" s="6">
        <v>0</v>
      </c>
      <c r="D25" s="7">
        <f t="shared" si="0"/>
        <v>0</v>
      </c>
      <c r="E25" s="7">
        <f t="shared" si="1"/>
        <v>0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0</v>
      </c>
      <c r="D28" s="7">
        <f t="shared" si="0"/>
        <v>0</v>
      </c>
      <c r="E28" s="7">
        <f t="shared" si="1"/>
        <v>0</v>
      </c>
    </row>
    <row r="29" spans="1:5">
      <c r="A29" s="5" t="s">
        <v>53</v>
      </c>
      <c r="B29" s="5" t="s">
        <v>54</v>
      </c>
      <c r="C29" s="6">
        <v>0</v>
      </c>
      <c r="D29" s="7">
        <f t="shared" si="0"/>
        <v>0</v>
      </c>
      <c r="E29" s="7">
        <f t="shared" si="1"/>
        <v>0</v>
      </c>
    </row>
    <row r="30" spans="1:5">
      <c r="A30" s="5" t="s">
        <v>55</v>
      </c>
      <c r="B30" s="5" t="s">
        <v>56</v>
      </c>
      <c r="C30" s="6">
        <v>0</v>
      </c>
      <c r="D30" s="7">
        <f t="shared" si="0"/>
        <v>0</v>
      </c>
      <c r="E30" s="7">
        <f t="shared" si="1"/>
        <v>0</v>
      </c>
    </row>
    <row r="31" spans="1:5">
      <c r="A31" s="5" t="s">
        <v>57</v>
      </c>
      <c r="B31" s="5" t="s">
        <v>58</v>
      </c>
      <c r="C31" s="6">
        <v>0</v>
      </c>
      <c r="D31" s="7">
        <f t="shared" si="0"/>
        <v>0</v>
      </c>
      <c r="E31" s="7">
        <f t="shared" si="1"/>
        <v>0</v>
      </c>
    </row>
    <row r="32" spans="1:5">
      <c r="A32" s="5" t="s">
        <v>59</v>
      </c>
      <c r="B32" s="5" t="s">
        <v>59</v>
      </c>
      <c r="C32" s="6">
        <v>0</v>
      </c>
      <c r="D32" s="7">
        <f t="shared" si="0"/>
        <v>0</v>
      </c>
      <c r="E32" s="7">
        <f t="shared" si="1"/>
        <v>0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54.303256011360205</v>
      </c>
      <c r="D34" s="7">
        <f t="shared" si="0"/>
        <v>82.365411399308869</v>
      </c>
      <c r="E34" s="7">
        <f t="shared" si="1"/>
        <v>2.9853356795690056</v>
      </c>
    </row>
    <row r="35" spans="1:5">
      <c r="A35" s="5" t="s">
        <v>64</v>
      </c>
      <c r="B35" s="5" t="s">
        <v>65</v>
      </c>
      <c r="C35" s="6">
        <v>238.90853977926517</v>
      </c>
      <c r="D35" s="7">
        <f t="shared" si="0"/>
        <v>362.36869777404763</v>
      </c>
      <c r="E35" s="7">
        <f t="shared" si="1"/>
        <v>13.134059361147068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1818.9999999999998</v>
      </c>
      <c r="D37" s="8">
        <f>SUM(D7:D35)</f>
        <v>2759.0000000000005</v>
      </c>
      <c r="E37" s="9">
        <f>SUM(E7:E35)</f>
        <v>100</v>
      </c>
    </row>
    <row r="38" spans="1:5" ht="16.5">
      <c r="A38" s="2"/>
      <c r="B38" s="3" t="s">
        <v>67</v>
      </c>
      <c r="C38" s="8">
        <v>940</v>
      </c>
      <c r="D38" s="2"/>
      <c r="E38" s="2"/>
    </row>
    <row r="39" spans="1:5" ht="16.5">
      <c r="A39" s="2"/>
      <c r="B39" s="3" t="s">
        <v>68</v>
      </c>
      <c r="C39" s="8">
        <v>241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  <row r="43" spans="1:5" ht="16.5">
      <c r="A43" s="2"/>
      <c r="B43" s="2"/>
      <c r="C43" s="2"/>
      <c r="D43" s="2"/>
      <c r="E4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Grp 3</vt:lpstr>
      <vt:lpstr>Grp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DeCoux, Linda - DCF</dc:creator>
  <cp:lastModifiedBy>Lewis, Emma - DCF</cp:lastModifiedBy>
  <dcterms:created xsi:type="dcterms:W3CDTF">2025-07-15T13:08:57Z</dcterms:created>
  <dcterms:modified xsi:type="dcterms:W3CDTF">2025-10-07T19:41:24Z</dcterms:modified>
</cp:coreProperties>
</file>