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MS\BF\Accounting\RMS\RMS Reports (By Qtr)\CY 2025\1st QTR 2025\Program Summary\"/>
    </mc:Choice>
  </mc:AlternateContent>
  <xr:revisionPtr revIDLastSave="0" documentId="8_{D87A194B-6264-4539-90BA-AE9C56763006}" xr6:coauthVersionLast="47" xr6:coauthVersionMax="47" xr10:uidLastSave="{00000000-0000-0000-0000-000000000000}"/>
  <bookViews>
    <workbookView xWindow="33075" yWindow="3315" windowWidth="16740" windowHeight="10365" xr2:uid="{EA7EDBDE-0BFD-4276-877B-5C15C0736167}"/>
  </bookViews>
  <sheets>
    <sheet name="Grp 3" sheetId="1" r:id="rId1"/>
    <sheet name="Grp 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C42" i="2" s="1"/>
  <c r="D28" i="2"/>
  <c r="D26" i="2"/>
  <c r="D24" i="2"/>
  <c r="D22" i="2"/>
  <c r="D20" i="2"/>
  <c r="D18" i="2"/>
  <c r="D16" i="2"/>
  <c r="D14" i="2"/>
  <c r="D12" i="2"/>
  <c r="D10" i="2"/>
  <c r="D8" i="2"/>
  <c r="C37" i="1"/>
  <c r="C42" i="1" s="1"/>
  <c r="D32" i="1"/>
  <c r="D24" i="1"/>
  <c r="D22" i="1"/>
  <c r="D20" i="1"/>
  <c r="D18" i="1"/>
  <c r="D16" i="1"/>
  <c r="D14" i="1"/>
  <c r="D12" i="1"/>
  <c r="D10" i="1"/>
  <c r="D8" i="1"/>
  <c r="E8" i="2" l="1"/>
  <c r="E10" i="2"/>
  <c r="E12" i="2"/>
  <c r="E14" i="2"/>
  <c r="E16" i="2"/>
  <c r="E18" i="2"/>
  <c r="E20" i="2"/>
  <c r="E22" i="2"/>
  <c r="E24" i="2"/>
  <c r="E26" i="2"/>
  <c r="E28" i="2"/>
  <c r="E30" i="2"/>
  <c r="E32" i="2"/>
  <c r="E34" i="2"/>
  <c r="D34" i="2"/>
  <c r="D7" i="2"/>
  <c r="D9" i="2"/>
  <c r="D11" i="2"/>
  <c r="D13" i="2"/>
  <c r="D15" i="2"/>
  <c r="D17" i="2"/>
  <c r="D19" i="2"/>
  <c r="D21" i="2"/>
  <c r="D23" i="2"/>
  <c r="D25" i="2"/>
  <c r="D27" i="2"/>
  <c r="D29" i="2"/>
  <c r="D31" i="2"/>
  <c r="D33" i="2"/>
  <c r="D35" i="2"/>
  <c r="D30" i="2"/>
  <c r="D32" i="2"/>
  <c r="E7" i="2"/>
  <c r="E9" i="2"/>
  <c r="E11" i="2"/>
  <c r="E13" i="2"/>
  <c r="E15" i="2"/>
  <c r="E17" i="2"/>
  <c r="E19" i="2"/>
  <c r="E21" i="2"/>
  <c r="E23" i="2"/>
  <c r="E25" i="2"/>
  <c r="E27" i="2"/>
  <c r="E29" i="2"/>
  <c r="E31" i="2"/>
  <c r="E33" i="2"/>
  <c r="E35" i="2"/>
  <c r="E8" i="1"/>
  <c r="E10" i="1"/>
  <c r="E12" i="1"/>
  <c r="E14" i="1"/>
  <c r="E16" i="1"/>
  <c r="E18" i="1"/>
  <c r="E20" i="1"/>
  <c r="E22" i="1"/>
  <c r="E24" i="1"/>
  <c r="E26" i="1"/>
  <c r="E28" i="1"/>
  <c r="E30" i="1"/>
  <c r="E32" i="1"/>
  <c r="E34" i="1"/>
  <c r="D26" i="1"/>
  <c r="D28" i="1"/>
  <c r="D30" i="1"/>
  <c r="D34" i="1"/>
  <c r="D7" i="1"/>
  <c r="D9" i="1"/>
  <c r="D11" i="1"/>
  <c r="D13" i="1"/>
  <c r="D15" i="1"/>
  <c r="D17" i="1"/>
  <c r="D19" i="1"/>
  <c r="D21" i="1"/>
  <c r="D23" i="1"/>
  <c r="D25" i="1"/>
  <c r="D27" i="1"/>
  <c r="D29" i="1"/>
  <c r="D31" i="1"/>
  <c r="D33" i="1"/>
  <c r="D35" i="1"/>
  <c r="E7" i="1"/>
  <c r="E9" i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D37" i="2" l="1"/>
  <c r="E37" i="2"/>
  <c r="D37" i="1"/>
  <c r="E37" i="1"/>
</calcChain>
</file>

<file path=xl/sharedStrings.xml><?xml version="1.0" encoding="utf-8"?>
<sst xmlns="http://schemas.openxmlformats.org/spreadsheetml/2006/main" count="146" uniqueCount="74">
  <si>
    <t>Program Summary</t>
  </si>
  <si>
    <t>Wisconsin DCF Group 3 Economic Support</t>
  </si>
  <si>
    <t>Quarter: 1/1/2025 - 3/31/2025</t>
  </si>
  <si>
    <t>Report date: 4/11/2025 8:46 AM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</si>
  <si>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</si>
  <si>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</si>
  <si>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</si>
  <si>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</si>
  <si>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</si>
  <si>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</si>
  <si>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</si>
  <si>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</si>
  <si>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</si>
  <si>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</si>
  <si>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</si>
  <si>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</si>
  <si>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</si>
  <si>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</si>
  <si>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</si>
  <si>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</si>
  <si>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</si>
  <si>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</si>
  <si>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</si>
  <si>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</si>
  <si>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</si>
  <si>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</si>
  <si>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</si>
  <si>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</si>
  <si>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</si>
  <si>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</si>
  <si>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</si>
  <si>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</si>
  <si>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</si>
  <si>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</si>
  <si>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</si>
  <si>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</si>
  <si>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</si>
  <si>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</si>
  <si>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</si>
  <si>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</si>
  <si>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</si>
  <si>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</si>
  <si>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</si>
  <si>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</si>
  <si>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</si>
  <si>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</si>
  <si>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</si>
  <si>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</si>
  <si>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</si>
  <si>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</si>
  <si>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</si>
  <si>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</si>
  <si>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</si>
  <si>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</si>
  <si>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</si>
  <si>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</si>
  <si>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</si>
  <si>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</si>
  <si>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</si>
  <si>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</si>
  <si>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</si>
  <si>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</si>
  <si>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</si>
  <si>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</si>
  <si>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</si>
  <si>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</si>
  <si>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</si>
  <si>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</si>
  <si>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</si>
  <si>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</si>
  <si>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</si>
  <si>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</si>
  <si>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5 Economic Support</t>
  </si>
  <si>
    <t>Report date: 4/11/2025 8:48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</si>
</sst>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6">
    <font>
      <sz val="11"/>
      <color theme="1"/>
      <name val="Aptos Narrow"/>
      <family val="2"/>
      <scheme val="minor"/>
    </font>
    <font>
      <b/>
      <sz val="10"/>
      <name val="Segoe U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3" fillId="0" borderId="0"/>
    <xf numFmtId="0" fontId="4" fillId="2" borderId="0"/>
    <xf numFmtId="0" fontId="5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2"/>
    <xf numFmtId="0" fontId="4" fillId="2" borderId="0" xfId="3"/>
    <xf numFmtId="0" fontId="5" fillId="0" borderId="0" xfId="4">
      <alignment horizontal="left"/>
    </xf>
    <xf numFmtId="164" fontId="5" fillId="0" borderId="0" xfId="4" applyNumberFormat="1" applyAlignment="1">
      <alignment horizontal="right"/>
    </xf>
    <xf numFmtId="165" fontId="5" fillId="0" borderId="0" xfId="4" applyNumberFormat="1" applyAlignment="1">
      <alignment horizontal="right"/>
    </xf>
    <xf numFmtId="3" fontId="3" fillId="0" borderId="0" xfId="2" applyNumberFormat="1" applyAlignment="1">
      <alignment horizontal="right"/>
    </xf>
    <xf numFmtId="165" fontId="3" fillId="0" borderId="0" xfId="2" applyNumberFormat="1" applyAlignment="1">
      <alignment horizontal="right"/>
    </xf>
  </cellXfs>
  <cellStyles count="5">
    <cellStyle name="BodyStyle" xfId="4" xr:uid="{69125EC3-451B-429A-851F-9BDA1B03E627}"/>
    <cellStyle name="ColHeaderStyle" xfId="3" xr:uid="{9B6BE9D9-66A8-4DBF-A7EA-ED265ECE72B8}"/>
    <cellStyle name="HeaderStyle" xfId="2" xr:uid="{23B32E53-1BD9-4C0E-8F1E-2AF240679DB7}"/>
    <cellStyle name="Normal" xfId="0" builtinId="0"/>
    <cellStyle name="TitleStyle" xfId="1" xr:uid="{5207A109-4A1C-484C-BDB8-3C8EBB7BDF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BEA3A-875E-40F2-B0B9-DFCFCBCCE4EC}">
  <dimension ref="A1:E42"/>
  <sheetViews>
    <sheetView tabSelected="1" workbookViewId="0">
      <selection activeCell="A13" sqref="A13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1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150.08589169518351</v>
      </c>
      <c r="D7" s="7">
        <f t="shared" ref="D7:D35" si="0">C7*(($C$37 + $C$38) / $C$37)</f>
        <v>212.52280909011657</v>
      </c>
      <c r="E7" s="7">
        <f t="shared" ref="E7:E35" si="1">C7/$C$37*100</f>
        <v>7.4153108545051136</v>
      </c>
    </row>
    <row r="8" spans="1:5">
      <c r="A8" s="5" t="s">
        <v>11</v>
      </c>
      <c r="B8" s="5" t="s">
        <v>12</v>
      </c>
      <c r="C8" s="6">
        <v>581.16612568337905</v>
      </c>
      <c r="D8" s="7">
        <f t="shared" si="0"/>
        <v>822.93582816628668</v>
      </c>
      <c r="E8" s="7">
        <f t="shared" si="1"/>
        <v>28.713741387518727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0</v>
      </c>
      <c r="D10" s="7">
        <f t="shared" si="0"/>
        <v>0</v>
      </c>
      <c r="E10" s="7">
        <f t="shared" si="1"/>
        <v>0</v>
      </c>
    </row>
    <row r="11" spans="1:5">
      <c r="A11" s="5" t="s">
        <v>17</v>
      </c>
      <c r="B11" s="5" t="s">
        <v>18</v>
      </c>
      <c r="C11" s="6">
        <v>75.565737873347672</v>
      </c>
      <c r="D11" s="7">
        <f t="shared" si="0"/>
        <v>107.00168218627195</v>
      </c>
      <c r="E11" s="7">
        <f t="shared" si="1"/>
        <v>3.7334850727938571</v>
      </c>
    </row>
    <row r="12" spans="1:5">
      <c r="A12" s="5" t="s">
        <v>19</v>
      </c>
      <c r="B12" s="5" t="s">
        <v>20</v>
      </c>
      <c r="C12" s="6">
        <v>10.666666666666666</v>
      </c>
      <c r="D12" s="7">
        <f t="shared" si="0"/>
        <v>15.104084321475625</v>
      </c>
      <c r="E12" s="7">
        <f t="shared" si="1"/>
        <v>0.52700922266139649</v>
      </c>
    </row>
    <row r="13" spans="1:5">
      <c r="A13" s="5" t="s">
        <v>21</v>
      </c>
      <c r="B13" s="5" t="s">
        <v>22</v>
      </c>
      <c r="C13" s="6">
        <v>4.0293827901335915</v>
      </c>
      <c r="D13" s="7">
        <f t="shared" si="0"/>
        <v>5.7056378836575457</v>
      </c>
      <c r="E13" s="7">
        <f t="shared" si="1"/>
        <v>0.19908017737814188</v>
      </c>
    </row>
    <row r="14" spans="1:5">
      <c r="A14" s="5" t="s">
        <v>23</v>
      </c>
      <c r="B14" s="5" t="s">
        <v>24</v>
      </c>
      <c r="C14" s="6">
        <v>7</v>
      </c>
      <c r="D14" s="7">
        <f t="shared" si="0"/>
        <v>9.912055335968379</v>
      </c>
      <c r="E14" s="7">
        <f t="shared" si="1"/>
        <v>0.3458498023715415</v>
      </c>
    </row>
    <row r="15" spans="1:5">
      <c r="A15" s="5" t="s">
        <v>25</v>
      </c>
      <c r="B15" s="5" t="s">
        <v>26</v>
      </c>
      <c r="C15" s="6">
        <v>4.8016231000507128</v>
      </c>
      <c r="D15" s="7">
        <f t="shared" si="0"/>
        <v>6.7991362671666709</v>
      </c>
      <c r="E15" s="7">
        <f t="shared" si="1"/>
        <v>0.23723434288788109</v>
      </c>
    </row>
    <row r="16" spans="1:5">
      <c r="A16" s="5" t="s">
        <v>27</v>
      </c>
      <c r="B16" s="5" t="s">
        <v>28</v>
      </c>
      <c r="C16" s="6">
        <v>26.399564700231142</v>
      </c>
      <c r="D16" s="7">
        <f t="shared" si="0"/>
        <v>37.381992307738365</v>
      </c>
      <c r="E16" s="7">
        <f t="shared" si="1"/>
        <v>1.3043263191813805</v>
      </c>
    </row>
    <row r="17" spans="1:5">
      <c r="A17" s="5" t="s">
        <v>29</v>
      </c>
      <c r="B17" s="5" t="s">
        <v>30</v>
      </c>
      <c r="C17" s="6">
        <v>1</v>
      </c>
      <c r="D17" s="7">
        <f t="shared" si="0"/>
        <v>1.4160079051383399</v>
      </c>
      <c r="E17" s="7">
        <f t="shared" si="1"/>
        <v>4.9407114624505928E-2</v>
      </c>
    </row>
    <row r="18" spans="1:5">
      <c r="A18" s="5" t="s">
        <v>31</v>
      </c>
      <c r="B18" s="5" t="s">
        <v>32</v>
      </c>
      <c r="C18" s="6">
        <v>22</v>
      </c>
      <c r="D18" s="7">
        <f t="shared" si="0"/>
        <v>31.152173913043477</v>
      </c>
      <c r="E18" s="7">
        <f t="shared" si="1"/>
        <v>1.0869565217391304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49.25</v>
      </c>
      <c r="D20" s="7">
        <f t="shared" si="0"/>
        <v>69.738389328063235</v>
      </c>
      <c r="E20" s="7">
        <f t="shared" si="1"/>
        <v>2.433300395256917</v>
      </c>
    </row>
    <row r="21" spans="1:5">
      <c r="A21" s="5" t="s">
        <v>37</v>
      </c>
      <c r="B21" s="5" t="s">
        <v>38</v>
      </c>
      <c r="C21" s="6">
        <v>674.94628950138008</v>
      </c>
      <c r="D21" s="7">
        <f t="shared" si="0"/>
        <v>955.72928147774462</v>
      </c>
      <c r="E21" s="7">
        <f t="shared" si="1"/>
        <v>33.347148690779647</v>
      </c>
    </row>
    <row r="22" spans="1:5">
      <c r="A22" s="5" t="s">
        <v>39</v>
      </c>
      <c r="B22" s="5" t="s">
        <v>40</v>
      </c>
      <c r="C22" s="6">
        <v>9.25</v>
      </c>
      <c r="D22" s="7">
        <f t="shared" si="0"/>
        <v>13.098073122529645</v>
      </c>
      <c r="E22" s="7">
        <f t="shared" si="1"/>
        <v>0.45701581027667981</v>
      </c>
    </row>
    <row r="23" spans="1:5">
      <c r="A23" s="5" t="s">
        <v>41</v>
      </c>
      <c r="B23" s="5" t="s">
        <v>42</v>
      </c>
      <c r="C23" s="6">
        <v>2</v>
      </c>
      <c r="D23" s="7">
        <f t="shared" si="0"/>
        <v>2.8320158102766797</v>
      </c>
      <c r="E23" s="7">
        <f t="shared" si="1"/>
        <v>9.8814229249011856E-2</v>
      </c>
    </row>
    <row r="24" spans="1:5">
      <c r="A24" s="5" t="s">
        <v>43</v>
      </c>
      <c r="B24" s="5" t="s">
        <v>44</v>
      </c>
      <c r="C24" s="6">
        <v>4</v>
      </c>
      <c r="D24" s="7">
        <f t="shared" si="0"/>
        <v>5.6640316205533594</v>
      </c>
      <c r="E24" s="7">
        <f t="shared" si="1"/>
        <v>0.19762845849802371</v>
      </c>
    </row>
    <row r="25" spans="1:5">
      <c r="A25" s="5" t="s">
        <v>45</v>
      </c>
      <c r="B25" s="5" t="s">
        <v>46</v>
      </c>
      <c r="C25" s="6">
        <v>11</v>
      </c>
      <c r="D25" s="7">
        <f t="shared" si="0"/>
        <v>15.576086956521738</v>
      </c>
      <c r="E25" s="7">
        <f t="shared" si="1"/>
        <v>0.54347826086956519</v>
      </c>
    </row>
    <row r="26" spans="1:5">
      <c r="A26" s="5" t="s">
        <v>47</v>
      </c>
      <c r="B26" s="5" t="s">
        <v>48</v>
      </c>
      <c r="C26" s="6">
        <v>1</v>
      </c>
      <c r="D26" s="7">
        <f t="shared" si="0"/>
        <v>1.4160079051383399</v>
      </c>
      <c r="E26" s="7">
        <f t="shared" si="1"/>
        <v>4.9407114624505928E-2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2.5</v>
      </c>
      <c r="D28" s="7">
        <f t="shared" si="0"/>
        <v>3.5400197628458496</v>
      </c>
      <c r="E28" s="7">
        <f t="shared" si="1"/>
        <v>0.12351778656126483</v>
      </c>
    </row>
    <row r="29" spans="1:5">
      <c r="A29" s="5" t="s">
        <v>53</v>
      </c>
      <c r="B29" s="5" t="s">
        <v>54</v>
      </c>
      <c r="C29" s="6">
        <v>15.5</v>
      </c>
      <c r="D29" s="7">
        <f t="shared" si="0"/>
        <v>21.948122529644266</v>
      </c>
      <c r="E29" s="7">
        <f t="shared" si="1"/>
        <v>0.76581027667984192</v>
      </c>
    </row>
    <row r="30" spans="1:5">
      <c r="A30" s="5" t="s">
        <v>55</v>
      </c>
      <c r="B30" s="5" t="s">
        <v>56</v>
      </c>
      <c r="C30" s="6">
        <v>1.5</v>
      </c>
      <c r="D30" s="7">
        <f t="shared" si="0"/>
        <v>2.1240118577075098</v>
      </c>
      <c r="E30" s="7">
        <f t="shared" si="1"/>
        <v>7.4110671936758882E-2</v>
      </c>
    </row>
    <row r="31" spans="1:5">
      <c r="A31" s="5" t="s">
        <v>57</v>
      </c>
      <c r="B31" s="5" t="s">
        <v>58</v>
      </c>
      <c r="C31" s="6">
        <v>3</v>
      </c>
      <c r="D31" s="7">
        <f t="shared" si="0"/>
        <v>4.2480237154150196</v>
      </c>
      <c r="E31" s="7">
        <f t="shared" si="1"/>
        <v>0.14822134387351776</v>
      </c>
    </row>
    <row r="32" spans="1:5">
      <c r="A32" s="5" t="s">
        <v>59</v>
      </c>
      <c r="B32" s="5" t="s">
        <v>59</v>
      </c>
      <c r="C32" s="6">
        <v>7</v>
      </c>
      <c r="D32" s="7">
        <f t="shared" si="0"/>
        <v>9.912055335968379</v>
      </c>
      <c r="E32" s="7">
        <f t="shared" si="1"/>
        <v>0.3458498023715415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84.108471871573997</v>
      </c>
      <c r="D34" s="7">
        <f t="shared" si="0"/>
        <v>119.09826105925448</v>
      </c>
      <c r="E34" s="7">
        <f t="shared" si="1"/>
        <v>4.1555569106508896</v>
      </c>
    </row>
    <row r="35" spans="1:5">
      <c r="A35" s="5" t="s">
        <v>64</v>
      </c>
      <c r="B35" s="5" t="s">
        <v>65</v>
      </c>
      <c r="C35" s="6">
        <v>276.23024611805357</v>
      </c>
      <c r="D35" s="7">
        <f t="shared" si="0"/>
        <v>391.14421214147308</v>
      </c>
      <c r="E35" s="7">
        <f t="shared" si="1"/>
        <v>13.647739432710157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2024</v>
      </c>
      <c r="D37" s="8">
        <f>SUM(D7:D35)</f>
        <v>2866</v>
      </c>
      <c r="E37" s="9">
        <f>SUM(E7:E35)</f>
        <v>100.00000000000001</v>
      </c>
    </row>
    <row r="38" spans="1:5" ht="16.5">
      <c r="A38" s="2"/>
      <c r="B38" s="3" t="s">
        <v>67</v>
      </c>
      <c r="C38" s="8">
        <v>842</v>
      </c>
      <c r="D38" s="2"/>
      <c r="E38" s="2"/>
    </row>
    <row r="39" spans="1:5" ht="16.5">
      <c r="A39" s="2"/>
      <c r="B39" s="3" t="s">
        <v>68</v>
      </c>
      <c r="C39" s="8">
        <v>134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75454-A9CB-4138-AF22-66237D427275}">
  <dimension ref="A1:E42"/>
  <sheetViews>
    <sheetView workbookViewId="0">
      <selection activeCell="A11" sqref="A11"/>
    </sheetView>
  </sheetViews>
  <sheetFormatPr defaultRowHeight="15"/>
  <cols>
    <col min="1" max="1" width="35" bestFit="1" customWidth="1"/>
    <col min="2" max="2" width="37.140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72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73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68.807428375128467</v>
      </c>
      <c r="D7" s="7">
        <f t="shared" ref="D7:D35" si="0">C7*(($C$37 + $C$38) / $C$37)</f>
        <v>104.87433135285741</v>
      </c>
      <c r="E7" s="7">
        <f t="shared" ref="E7:E35" si="1">C7/$C$37*100</f>
        <v>3.7375028992465218</v>
      </c>
    </row>
    <row r="8" spans="1:5">
      <c r="A8" s="5" t="s">
        <v>11</v>
      </c>
      <c r="B8" s="5" t="s">
        <v>12</v>
      </c>
      <c r="C8" s="6">
        <v>445.35327441768413</v>
      </c>
      <c r="D8" s="7">
        <f t="shared" si="0"/>
        <v>678.79483325150557</v>
      </c>
      <c r="E8" s="7">
        <f t="shared" si="1"/>
        <v>24.190835112313096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0</v>
      </c>
      <c r="D10" s="7">
        <f t="shared" si="0"/>
        <v>0</v>
      </c>
      <c r="E10" s="7">
        <f t="shared" si="1"/>
        <v>0</v>
      </c>
    </row>
    <row r="11" spans="1:5">
      <c r="A11" s="5" t="s">
        <v>17</v>
      </c>
      <c r="B11" s="5" t="s">
        <v>18</v>
      </c>
      <c r="C11" s="6">
        <v>92.287363114412727</v>
      </c>
      <c r="D11" s="7">
        <f t="shared" si="0"/>
        <v>140.66178212875727</v>
      </c>
      <c r="E11" s="7">
        <f t="shared" si="1"/>
        <v>5.0128931621082415</v>
      </c>
    </row>
    <row r="12" spans="1:5">
      <c r="A12" s="5" t="s">
        <v>19</v>
      </c>
      <c r="B12" s="5" t="s">
        <v>20</v>
      </c>
      <c r="C12" s="6">
        <v>4.666666666666667</v>
      </c>
      <c r="D12" s="7">
        <f t="shared" si="0"/>
        <v>7.1128010139416995</v>
      </c>
      <c r="E12" s="7">
        <f t="shared" si="1"/>
        <v>0.25348542458808621</v>
      </c>
    </row>
    <row r="13" spans="1:5">
      <c r="A13" s="5" t="s">
        <v>21</v>
      </c>
      <c r="B13" s="5" t="s">
        <v>22</v>
      </c>
      <c r="C13" s="6">
        <v>7.2782565603108509</v>
      </c>
      <c r="D13" s="7">
        <f t="shared" si="0"/>
        <v>11.093312280408609</v>
      </c>
      <c r="E13" s="7">
        <f t="shared" si="1"/>
        <v>0.3953425616681614</v>
      </c>
    </row>
    <row r="14" spans="1:5">
      <c r="A14" s="5" t="s">
        <v>23</v>
      </c>
      <c r="B14" s="5" t="s">
        <v>24</v>
      </c>
      <c r="C14" s="6">
        <v>0</v>
      </c>
      <c r="D14" s="7">
        <f t="shared" si="0"/>
        <v>0</v>
      </c>
      <c r="E14" s="7">
        <f t="shared" si="1"/>
        <v>0</v>
      </c>
    </row>
    <row r="15" spans="1:5">
      <c r="A15" s="5" t="s">
        <v>25</v>
      </c>
      <c r="B15" s="5" t="s">
        <v>26</v>
      </c>
      <c r="C15" s="6">
        <v>2.8581587523353358</v>
      </c>
      <c r="D15" s="7">
        <f t="shared" si="0"/>
        <v>4.3563245296322393</v>
      </c>
      <c r="E15" s="7">
        <f t="shared" si="1"/>
        <v>0.15525033961625939</v>
      </c>
    </row>
    <row r="16" spans="1:5">
      <c r="A16" s="5" t="s">
        <v>27</v>
      </c>
      <c r="B16" s="5" t="s">
        <v>28</v>
      </c>
      <c r="C16" s="6">
        <v>26.446211690023912</v>
      </c>
      <c r="D16" s="7">
        <f t="shared" si="0"/>
        <v>40.308565997939759</v>
      </c>
      <c r="E16" s="7">
        <f t="shared" si="1"/>
        <v>1.4365133997840256</v>
      </c>
    </row>
    <row r="17" spans="1:5">
      <c r="A17" s="5" t="s">
        <v>29</v>
      </c>
      <c r="B17" s="5" t="s">
        <v>30</v>
      </c>
      <c r="C17" s="6">
        <v>0</v>
      </c>
      <c r="D17" s="7">
        <f t="shared" si="0"/>
        <v>0</v>
      </c>
      <c r="E17" s="7">
        <f t="shared" si="1"/>
        <v>0</v>
      </c>
    </row>
    <row r="18" spans="1:5">
      <c r="A18" s="5" t="s">
        <v>31</v>
      </c>
      <c r="B18" s="5" t="s">
        <v>32</v>
      </c>
      <c r="C18" s="6">
        <v>0</v>
      </c>
      <c r="D18" s="7">
        <f t="shared" si="0"/>
        <v>0</v>
      </c>
      <c r="E18" s="7">
        <f t="shared" si="1"/>
        <v>0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21</v>
      </c>
      <c r="D20" s="7">
        <f t="shared" si="0"/>
        <v>32.00760456273764</v>
      </c>
      <c r="E20" s="7">
        <f t="shared" si="1"/>
        <v>1.1406844106463878</v>
      </c>
    </row>
    <row r="21" spans="1:5">
      <c r="A21" s="5" t="s">
        <v>37</v>
      </c>
      <c r="B21" s="5" t="s">
        <v>38</v>
      </c>
      <c r="C21" s="6">
        <v>813.35176817281501</v>
      </c>
      <c r="D21" s="7">
        <f t="shared" si="0"/>
        <v>1239.6877031466154</v>
      </c>
      <c r="E21" s="7">
        <f t="shared" si="1"/>
        <v>44.179889634590715</v>
      </c>
    </row>
    <row r="22" spans="1:5">
      <c r="A22" s="5" t="s">
        <v>39</v>
      </c>
      <c r="B22" s="5" t="s">
        <v>40</v>
      </c>
      <c r="C22" s="6">
        <v>32</v>
      </c>
      <c r="D22" s="7">
        <f t="shared" si="0"/>
        <v>48.77349266702879</v>
      </c>
      <c r="E22" s="7">
        <f t="shared" si="1"/>
        <v>1.7381857686040194</v>
      </c>
    </row>
    <row r="23" spans="1:5">
      <c r="A23" s="5" t="s">
        <v>41</v>
      </c>
      <c r="B23" s="5" t="s">
        <v>42</v>
      </c>
      <c r="C23" s="6">
        <v>0</v>
      </c>
      <c r="D23" s="7">
        <f t="shared" si="0"/>
        <v>0</v>
      </c>
      <c r="E23" s="7">
        <f t="shared" si="1"/>
        <v>0</v>
      </c>
    </row>
    <row r="24" spans="1:5">
      <c r="A24" s="5" t="s">
        <v>43</v>
      </c>
      <c r="B24" s="5" t="s">
        <v>44</v>
      </c>
      <c r="C24" s="6">
        <v>0</v>
      </c>
      <c r="D24" s="7">
        <f t="shared" si="0"/>
        <v>0</v>
      </c>
      <c r="E24" s="7">
        <f t="shared" si="1"/>
        <v>0</v>
      </c>
    </row>
    <row r="25" spans="1:5">
      <c r="A25" s="5" t="s">
        <v>45</v>
      </c>
      <c r="B25" s="5" t="s">
        <v>46</v>
      </c>
      <c r="C25" s="6">
        <v>1</v>
      </c>
      <c r="D25" s="7">
        <f t="shared" si="0"/>
        <v>1.5241716458446497</v>
      </c>
      <c r="E25" s="7">
        <f t="shared" si="1"/>
        <v>5.4318305268875607E-2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0</v>
      </c>
      <c r="D28" s="7">
        <f t="shared" si="0"/>
        <v>0</v>
      </c>
      <c r="E28" s="7">
        <f t="shared" si="1"/>
        <v>0</v>
      </c>
    </row>
    <row r="29" spans="1:5">
      <c r="A29" s="5" t="s">
        <v>53</v>
      </c>
      <c r="B29" s="5" t="s">
        <v>54</v>
      </c>
      <c r="C29" s="6">
        <v>0</v>
      </c>
      <c r="D29" s="7">
        <f t="shared" si="0"/>
        <v>0</v>
      </c>
      <c r="E29" s="7">
        <f t="shared" si="1"/>
        <v>0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0</v>
      </c>
      <c r="D31" s="7">
        <f t="shared" si="0"/>
        <v>0</v>
      </c>
      <c r="E31" s="7">
        <f t="shared" si="1"/>
        <v>0</v>
      </c>
    </row>
    <row r="32" spans="1:5">
      <c r="A32" s="5" t="s">
        <v>59</v>
      </c>
      <c r="B32" s="5" t="s">
        <v>59</v>
      </c>
      <c r="C32" s="6">
        <v>0</v>
      </c>
      <c r="D32" s="7">
        <f t="shared" si="0"/>
        <v>0</v>
      </c>
      <c r="E32" s="7">
        <f t="shared" si="1"/>
        <v>0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66.859318562622761</v>
      </c>
      <c r="D34" s="7">
        <f t="shared" si="0"/>
        <v>101.90507761364447</v>
      </c>
      <c r="E34" s="7">
        <f t="shared" si="1"/>
        <v>3.6316848757535451</v>
      </c>
    </row>
    <row r="35" spans="1:5">
      <c r="A35" s="5" t="s">
        <v>64</v>
      </c>
      <c r="B35" s="5" t="s">
        <v>65</v>
      </c>
      <c r="C35" s="6">
        <v>259.09155368800015</v>
      </c>
      <c r="D35" s="7">
        <f t="shared" si="0"/>
        <v>394.89999980908658</v>
      </c>
      <c r="E35" s="7">
        <f t="shared" si="1"/>
        <v>14.073414105812066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1841</v>
      </c>
      <c r="D37" s="8">
        <f>SUM(D7:D35)</f>
        <v>2806</v>
      </c>
      <c r="E37" s="9">
        <f>SUM(E7:E35)</f>
        <v>100.00000000000001</v>
      </c>
    </row>
    <row r="38" spans="1:5" ht="16.5">
      <c r="A38" s="2"/>
      <c r="B38" s="3" t="s">
        <v>67</v>
      </c>
      <c r="C38" s="8">
        <v>965</v>
      </c>
      <c r="D38" s="2"/>
      <c r="E38" s="2"/>
    </row>
    <row r="39" spans="1:5" ht="16.5">
      <c r="A39" s="2"/>
      <c r="B39" s="3" t="s">
        <v>68</v>
      </c>
      <c r="C39" s="8">
        <v>194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Grp 3</vt:lpstr>
      <vt:lpstr>Grp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DeCoux, Linda - DCF</cp:lastModifiedBy>
  <dcterms:created xsi:type="dcterms:W3CDTF">2025-04-11T13:47:41Z</dcterms:created>
  <dcterms:modified xsi:type="dcterms:W3CDTF">2025-04-11T13:50:16Z</dcterms:modified>
</cp:coreProperties>
</file>