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:\Desktop\"/>
    </mc:Choice>
  </mc:AlternateContent>
  <xr:revisionPtr revIDLastSave="0" documentId="8_{915BDDAF-0C4B-485C-B350-6F3C42E57E71}" xr6:coauthVersionLast="47" xr6:coauthVersionMax="47" xr10:uidLastSave="{00000000-0000-0000-0000-000000000000}"/>
  <bookViews>
    <workbookView xWindow="12765" yWindow="2460" windowWidth="14790" windowHeight="12735" xr2:uid="{1D4F74C3-F3A7-4F81-8C3D-D461A20120B6}"/>
  </bookViews>
  <sheets>
    <sheet name="Grp 3" sheetId="1" r:id="rId1"/>
    <sheet name="Grp 5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2" l="1"/>
  <c r="C40" i="2"/>
  <c r="E38" i="2"/>
  <c r="D38" i="2"/>
  <c r="E37" i="2"/>
  <c r="D37" i="2"/>
  <c r="E36" i="2"/>
  <c r="D36" i="2"/>
  <c r="E35" i="2"/>
  <c r="D35" i="2"/>
  <c r="E34" i="2"/>
  <c r="D34" i="2"/>
  <c r="E33" i="2"/>
  <c r="D33" i="2"/>
  <c r="E32" i="2"/>
  <c r="D32" i="2"/>
  <c r="E31" i="2"/>
  <c r="D31" i="2"/>
  <c r="E30" i="2"/>
  <c r="D30" i="2"/>
  <c r="E29" i="2"/>
  <c r="D29" i="2"/>
  <c r="E28" i="2"/>
  <c r="D28" i="2"/>
  <c r="E27" i="2"/>
  <c r="D27" i="2"/>
  <c r="E26" i="2"/>
  <c r="D26" i="2"/>
  <c r="E25" i="2"/>
  <c r="D25" i="2"/>
  <c r="E24" i="2"/>
  <c r="D24" i="2"/>
  <c r="E23" i="2"/>
  <c r="D23" i="2"/>
  <c r="E22" i="2"/>
  <c r="D22" i="2"/>
  <c r="E21" i="2"/>
  <c r="D21" i="2"/>
  <c r="E20" i="2"/>
  <c r="D20" i="2"/>
  <c r="E19" i="2"/>
  <c r="D19" i="2"/>
  <c r="E18" i="2"/>
  <c r="D18" i="2"/>
  <c r="E17" i="2"/>
  <c r="D17" i="2"/>
  <c r="E16" i="2"/>
  <c r="D16" i="2"/>
  <c r="E15" i="2"/>
  <c r="D15" i="2"/>
  <c r="E14" i="2"/>
  <c r="D14" i="2"/>
  <c r="E13" i="2"/>
  <c r="D13" i="2"/>
  <c r="E12" i="2"/>
  <c r="D12" i="2"/>
  <c r="E11" i="2"/>
  <c r="E40" i="2" s="1"/>
  <c r="D11" i="2"/>
  <c r="E10" i="2"/>
  <c r="D10" i="2"/>
  <c r="D40" i="2" s="1"/>
  <c r="C37" i="1" l="1"/>
  <c r="C42" i="1" s="1"/>
  <c r="D20" i="1"/>
  <c r="D18" i="1"/>
  <c r="D16" i="1"/>
  <c r="D14" i="1"/>
  <c r="D12" i="1"/>
  <c r="D10" i="1"/>
  <c r="D8" i="1"/>
  <c r="D22" i="1" l="1"/>
  <c r="D26" i="1"/>
  <c r="D28" i="1"/>
  <c r="D32" i="1"/>
  <c r="E10" i="1"/>
  <c r="E18" i="1"/>
  <c r="E24" i="1"/>
  <c r="E26" i="1"/>
  <c r="E30" i="1"/>
  <c r="E34" i="1"/>
  <c r="E12" i="1"/>
  <c r="E14" i="1"/>
  <c r="E20" i="1"/>
  <c r="E32" i="1"/>
  <c r="D7" i="1"/>
  <c r="D9" i="1"/>
  <c r="D11" i="1"/>
  <c r="D13" i="1"/>
  <c r="D15" i="1"/>
  <c r="D17" i="1"/>
  <c r="D19" i="1"/>
  <c r="D21" i="1"/>
  <c r="D23" i="1"/>
  <c r="D25" i="1"/>
  <c r="D27" i="1"/>
  <c r="D29" i="1"/>
  <c r="D31" i="1"/>
  <c r="D33" i="1"/>
  <c r="D35" i="1"/>
  <c r="D24" i="1"/>
  <c r="D30" i="1"/>
  <c r="D34" i="1"/>
  <c r="E8" i="1"/>
  <c r="E16" i="1"/>
  <c r="E22" i="1"/>
  <c r="E28" i="1"/>
  <c r="E7" i="1"/>
  <c r="E9" i="1"/>
  <c r="E11" i="1"/>
  <c r="E13" i="1"/>
  <c r="E15" i="1"/>
  <c r="E17" i="1"/>
  <c r="E19" i="1"/>
  <c r="E21" i="1"/>
  <c r="E23" i="1"/>
  <c r="E25" i="1"/>
  <c r="E27" i="1"/>
  <c r="E29" i="1"/>
  <c r="E31" i="1"/>
  <c r="E33" i="1"/>
  <c r="E35" i="1"/>
  <c r="D37" i="1" l="1"/>
  <c r="E37" i="1"/>
</calcChain>
</file>

<file path=xl/sharedStrings.xml><?xml version="1.0" encoding="utf-8"?>
<sst xmlns="http://schemas.openxmlformats.org/spreadsheetml/2006/main" count="146" uniqueCount="74">
  <si>
    <t>Program Summary</t>
  </si>
  <si>
    <t>Wisconsin DCF Group 3 Economic Support</t>
  </si>
  <si>
    <t>Quarter: 7/1/2024 - 9/30/2024</t>
  </si>
  <si>
    <t>Report date: 10/28/2024 3:51 PM</t>
  </si>
  <si>
    <t>Cost Obj Code</t>
  </si>
  <si>
    <t>Cost Objective Description</t>
  </si>
  <si>
    <t>Actual Count</t>
  </si>
  <si>
    <t>Adjusted Count</t>
  </si>
  <si>
    <t>Percentage</t>
  </si>
  <si>
    <t>BC</t>
  </si>
  <si>
    <t>BadgerCare</t>
  </si>
  <si>
    <t>BCElg</t>
  </si>
  <si>
    <t>Badger Care Eligibility (BCP Elig)</t>
  </si>
  <si>
    <t>CCAdm</t>
  </si>
  <si>
    <t>Child Care Admin</t>
  </si>
  <si>
    <t>CCCert</t>
  </si>
  <si>
    <t>Child Care Certification</t>
  </si>
  <si>
    <t>CCElig</t>
  </si>
  <si>
    <t>Child Care Eligibility</t>
  </si>
  <si>
    <t>CCProg</t>
  </si>
  <si>
    <t>Child Care</t>
  </si>
  <si>
    <t>CSUPP</t>
  </si>
  <si>
    <t>Caretaker Supplement (C-Supp)</t>
  </si>
  <si>
    <t>CTY</t>
  </si>
  <si>
    <t>County Only Assistance</t>
  </si>
  <si>
    <t>FPW</t>
  </si>
  <si>
    <t>Family Planning Waiver</t>
  </si>
  <si>
    <t>FPWElg</t>
  </si>
  <si>
    <t>Family Planning Waiver Eligibility (FPW Eligib)</t>
  </si>
  <si>
    <t>FR-CC</t>
  </si>
  <si>
    <t>Child Care Fraud</t>
  </si>
  <si>
    <t>FR-FS</t>
  </si>
  <si>
    <t>Foods Stamps Fraud</t>
  </si>
  <si>
    <t>FR-MA</t>
  </si>
  <si>
    <t>Medical Assistance Fraud</t>
  </si>
  <si>
    <t>FSAdm</t>
  </si>
  <si>
    <t>Food Stamp Administration</t>
  </si>
  <si>
    <t>FSCert</t>
  </si>
  <si>
    <t>Food Stamp Certification</t>
  </si>
  <si>
    <t>FSEbt</t>
  </si>
  <si>
    <t>Food Stamp Issuance</t>
  </si>
  <si>
    <t>FSFH</t>
  </si>
  <si>
    <t>Food Stamp Fair Hearings</t>
  </si>
  <si>
    <t>MAFC</t>
  </si>
  <si>
    <t>Family Care - Medical Assistance</t>
  </si>
  <si>
    <t>MAFCEl</t>
  </si>
  <si>
    <t>Family Care - Medical Assistance Eligibility</t>
  </si>
  <si>
    <t>MATran</t>
  </si>
  <si>
    <t>MA Transportation</t>
  </si>
  <si>
    <t>MPE</t>
  </si>
  <si>
    <t>Market Place Exchange (MPE)</t>
  </si>
  <si>
    <t>PI-CC</t>
  </si>
  <si>
    <t>Child Care Program Intergrity</t>
  </si>
  <si>
    <t>PI-FS</t>
  </si>
  <si>
    <t>Food Stamps Program Integrity (Fraud)</t>
  </si>
  <si>
    <t>PI-MA</t>
  </si>
  <si>
    <t>Medical Assistance Program Integrity</t>
  </si>
  <si>
    <t>SSS</t>
  </si>
  <si>
    <t>Social Services</t>
  </si>
  <si>
    <t>WHEAP</t>
  </si>
  <si>
    <t>WIA</t>
  </si>
  <si>
    <t>Workforce Investment Act</t>
  </si>
  <si>
    <t>WMA</t>
  </si>
  <si>
    <t>Wisconsin Medicaid (EBD and LTC)</t>
  </si>
  <si>
    <t>WMAElg</t>
  </si>
  <si>
    <t>Wisconsin Medicaid Eligibility (EBD &amp; LTC Elig)</t>
  </si>
  <si>
    <t>Program Totals:</t>
  </si>
  <si>
    <t>Redistributed:</t>
  </si>
  <si>
    <t>Invalid Responses:</t>
  </si>
  <si>
    <t>No Responses:</t>
  </si>
  <si>
    <t>Responses in Error:</t>
  </si>
  <si>
    <t>Total of All Hits:</t>
  </si>
  <si>
    <t>Wisconsin DCF Group 5 Economic Support</t>
  </si>
  <si>
    <t>Report date: 10/28/2024 3:53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</si>
</sst>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);\-#,##0.00"/>
    <numFmt numFmtId="165" formatCode="#,##0.0000_);\-#,##0.0000"/>
  </numFmts>
  <fonts count="6" x14ac:knownFonts="1">
    <font>
      <sz val="11"/>
      <color theme="1"/>
      <name val="Aptos Narrow"/>
      <family val="2"/>
      <scheme val="minor"/>
    </font>
    <font>
      <b/>
      <sz val="10"/>
      <name val="Segoe UI"/>
      <family val="2"/>
    </font>
    <font>
      <sz val="11"/>
      <name val="Segoe UI"/>
      <family val="2"/>
    </font>
    <font>
      <b/>
      <sz val="9"/>
      <name val="Segoe UI"/>
      <family val="2"/>
    </font>
    <font>
      <b/>
      <sz val="9"/>
      <color rgb="FFFFFFFF"/>
      <name val="Segoe UI"/>
      <family val="2"/>
    </font>
    <font>
      <sz val="9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>
      <alignment horizontal="left"/>
    </xf>
    <xf numFmtId="0" fontId="3" fillId="0" borderId="0"/>
    <xf numFmtId="0" fontId="4" fillId="2" borderId="0"/>
    <xf numFmtId="0" fontId="5" fillId="0" borderId="0">
      <alignment horizontal="left"/>
    </xf>
  </cellStyleXfs>
  <cellXfs count="10">
    <xf numFmtId="0" fontId="0" fillId="0" borderId="0" xfId="0"/>
    <xf numFmtId="0" fontId="1" fillId="0" borderId="0" xfId="1">
      <alignment horizontal="left"/>
    </xf>
    <xf numFmtId="0" fontId="2" fillId="0" borderId="0" xfId="0" applyFont="1"/>
    <xf numFmtId="0" fontId="3" fillId="0" borderId="0" xfId="2"/>
    <xf numFmtId="0" fontId="4" fillId="2" borderId="0" xfId="3"/>
    <xf numFmtId="0" fontId="5" fillId="0" borderId="0" xfId="4">
      <alignment horizontal="left"/>
    </xf>
    <xf numFmtId="164" fontId="5" fillId="0" borderId="0" xfId="4" applyNumberFormat="1" applyAlignment="1">
      <alignment horizontal="right"/>
    </xf>
    <xf numFmtId="165" fontId="5" fillId="0" borderId="0" xfId="4" applyNumberFormat="1" applyAlignment="1">
      <alignment horizontal="right"/>
    </xf>
    <xf numFmtId="3" fontId="3" fillId="0" borderId="0" xfId="2" applyNumberFormat="1" applyAlignment="1">
      <alignment horizontal="right"/>
    </xf>
    <xf numFmtId="165" fontId="3" fillId="0" borderId="0" xfId="2" applyNumberFormat="1" applyAlignment="1">
      <alignment horizontal="right"/>
    </xf>
  </cellXfs>
  <cellStyles count="5">
    <cellStyle name="BodyStyle" xfId="4" xr:uid="{9B7D9955-2C69-43E1-8B44-6F61DAB512AB}"/>
    <cellStyle name="ColHeaderStyle" xfId="3" xr:uid="{42DAC73B-E122-4934-95AF-EC8771E7F83C}"/>
    <cellStyle name="HeaderStyle" xfId="2" xr:uid="{FC05656D-6EF3-4513-9A82-B7AEBEE68A72}"/>
    <cellStyle name="Normal" xfId="0" builtinId="0"/>
    <cellStyle name="TitleStyle" xfId="1" xr:uid="{40CFCFD9-5B58-4909-84F1-5AF31D6BD5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42EFF-2636-425E-8834-0BF9230BA0B8}">
  <dimension ref="A1:E43"/>
  <sheetViews>
    <sheetView tabSelected="1" workbookViewId="0">
      <selection activeCell="A41" sqref="A41"/>
    </sheetView>
  </sheetViews>
  <sheetFormatPr defaultRowHeight="15" x14ac:dyDescent="0.25"/>
  <cols>
    <col min="1" max="1" width="35" bestFit="1" customWidth="1"/>
    <col min="2" max="2" width="37.140625" bestFit="1" customWidth="1"/>
  </cols>
  <sheetData>
    <row r="1" spans="1:5" ht="16.5" x14ac:dyDescent="0.3">
      <c r="A1" s="1" t="s">
        <v>0</v>
      </c>
      <c r="B1" s="2"/>
      <c r="C1" s="2"/>
      <c r="D1" s="2"/>
      <c r="E1" s="2"/>
    </row>
    <row r="2" spans="1:5" ht="16.5" x14ac:dyDescent="0.3">
      <c r="A2" s="3" t="s">
        <v>1</v>
      </c>
      <c r="B2" s="2"/>
      <c r="C2" s="2"/>
      <c r="D2" s="2"/>
      <c r="E2" s="2"/>
    </row>
    <row r="3" spans="1:5" ht="16.5" x14ac:dyDescent="0.3">
      <c r="A3" s="3" t="s">
        <v>2</v>
      </c>
      <c r="B3" s="2"/>
      <c r="C3" s="2"/>
      <c r="D3" s="2"/>
      <c r="E3" s="2"/>
    </row>
    <row r="4" spans="1:5" ht="16.5" x14ac:dyDescent="0.3">
      <c r="A4" s="3" t="s">
        <v>3</v>
      </c>
      <c r="B4" s="2"/>
      <c r="C4" s="2"/>
      <c r="D4" s="2"/>
      <c r="E4" s="2"/>
    </row>
    <row r="5" spans="1:5" ht="16.5" x14ac:dyDescent="0.3">
      <c r="A5" s="2"/>
      <c r="B5" s="2"/>
      <c r="C5" s="2"/>
      <c r="D5" s="2"/>
      <c r="E5" s="2"/>
    </row>
    <row r="6" spans="1:5" x14ac:dyDescent="0.25">
      <c r="A6" s="4" t="s">
        <v>4</v>
      </c>
      <c r="B6" s="4" t="s">
        <v>5</v>
      </c>
      <c r="C6" s="4" t="s">
        <v>6</v>
      </c>
      <c r="D6" s="4" t="s">
        <v>7</v>
      </c>
      <c r="E6" s="4" t="s">
        <v>8</v>
      </c>
    </row>
    <row r="7" spans="1:5" x14ac:dyDescent="0.25">
      <c r="A7" s="5" t="s">
        <v>9</v>
      </c>
      <c r="B7" s="5" t="s">
        <v>10</v>
      </c>
      <c r="C7" s="6">
        <v>134.74205028798801</v>
      </c>
      <c r="D7" s="7">
        <f t="shared" ref="D7:D35" si="0">C7*(($C$37 + $C$38) / $C$37)</f>
        <v>196.05686849928173</v>
      </c>
      <c r="E7" s="7">
        <f t="shared" ref="E7:E35" si="1">C7/$C$37*100</f>
        <v>6.8431716753675982</v>
      </c>
    </row>
    <row r="8" spans="1:5" x14ac:dyDescent="0.25">
      <c r="A8" s="5" t="s">
        <v>11</v>
      </c>
      <c r="B8" s="5" t="s">
        <v>12</v>
      </c>
      <c r="C8" s="6">
        <v>480.91459430650445</v>
      </c>
      <c r="D8" s="7">
        <f t="shared" si="0"/>
        <v>699.75638023775298</v>
      </c>
      <c r="E8" s="7">
        <f t="shared" si="1"/>
        <v>24.424306465541111</v>
      </c>
    </row>
    <row r="9" spans="1:5" x14ac:dyDescent="0.25">
      <c r="A9" s="5" t="s">
        <v>13</v>
      </c>
      <c r="B9" s="5" t="s">
        <v>14</v>
      </c>
      <c r="C9" s="6">
        <v>0</v>
      </c>
      <c r="D9" s="7">
        <f t="shared" si="0"/>
        <v>0</v>
      </c>
      <c r="E9" s="7">
        <f t="shared" si="1"/>
        <v>0</v>
      </c>
    </row>
    <row r="10" spans="1:5" x14ac:dyDescent="0.25">
      <c r="A10" s="5" t="s">
        <v>15</v>
      </c>
      <c r="B10" s="5" t="s">
        <v>16</v>
      </c>
      <c r="C10" s="6">
        <v>7</v>
      </c>
      <c r="D10" s="7">
        <f t="shared" si="0"/>
        <v>10.185373285931947</v>
      </c>
      <c r="E10" s="7">
        <f t="shared" si="1"/>
        <v>0.35551041137633321</v>
      </c>
    </row>
    <row r="11" spans="1:5" x14ac:dyDescent="0.25">
      <c r="A11" s="5" t="s">
        <v>17</v>
      </c>
      <c r="B11" s="5" t="s">
        <v>18</v>
      </c>
      <c r="C11" s="6">
        <v>101.634958890649</v>
      </c>
      <c r="D11" s="7">
        <f t="shared" si="0"/>
        <v>147.88428502880114</v>
      </c>
      <c r="E11" s="7">
        <f t="shared" si="1"/>
        <v>5.1617551493473339</v>
      </c>
    </row>
    <row r="12" spans="1:5" x14ac:dyDescent="0.25">
      <c r="A12" s="5" t="s">
        <v>19</v>
      </c>
      <c r="B12" s="5" t="s">
        <v>20</v>
      </c>
      <c r="C12" s="6">
        <v>15.833333333333332</v>
      </c>
      <c r="D12" s="7">
        <f t="shared" si="0"/>
        <v>23.03834433722702</v>
      </c>
      <c r="E12" s="7">
        <f t="shared" si="1"/>
        <v>0.80413069239884882</v>
      </c>
    </row>
    <row r="13" spans="1:5" x14ac:dyDescent="0.25">
      <c r="A13" s="5" t="s">
        <v>21</v>
      </c>
      <c r="B13" s="5" t="s">
        <v>22</v>
      </c>
      <c r="C13" s="6">
        <v>5.7916697788371128</v>
      </c>
      <c r="D13" s="7">
        <f t="shared" si="0"/>
        <v>8.4271883780438444</v>
      </c>
      <c r="E13" s="7">
        <f t="shared" si="1"/>
        <v>0.29414270080432264</v>
      </c>
    </row>
    <row r="14" spans="1:5" x14ac:dyDescent="0.25">
      <c r="A14" s="5" t="s">
        <v>23</v>
      </c>
      <c r="B14" s="5" t="s">
        <v>24</v>
      </c>
      <c r="C14" s="6">
        <v>8</v>
      </c>
      <c r="D14" s="7">
        <f t="shared" si="0"/>
        <v>11.640426612493654</v>
      </c>
      <c r="E14" s="7">
        <f t="shared" si="1"/>
        <v>0.40629761300152367</v>
      </c>
    </row>
    <row r="15" spans="1:5" x14ac:dyDescent="0.25">
      <c r="A15" s="5" t="s">
        <v>25</v>
      </c>
      <c r="B15" s="5" t="s">
        <v>26</v>
      </c>
      <c r="C15" s="6">
        <v>3.4369646878944584</v>
      </c>
      <c r="D15" s="7">
        <f t="shared" si="0"/>
        <v>5.00096690239595</v>
      </c>
      <c r="E15" s="7">
        <f t="shared" si="1"/>
        <v>0.17455381858275565</v>
      </c>
    </row>
    <row r="16" spans="1:5" x14ac:dyDescent="0.25">
      <c r="A16" s="5" t="s">
        <v>27</v>
      </c>
      <c r="B16" s="5" t="s">
        <v>28</v>
      </c>
      <c r="C16" s="6">
        <v>24.616030486646228</v>
      </c>
      <c r="D16" s="7">
        <f t="shared" si="0"/>
        <v>35.81763704633898</v>
      </c>
      <c r="E16" s="7">
        <f t="shared" si="1"/>
        <v>1.2501793035371371</v>
      </c>
    </row>
    <row r="17" spans="1:5" x14ac:dyDescent="0.25">
      <c r="A17" s="5" t="s">
        <v>29</v>
      </c>
      <c r="B17" s="5" t="s">
        <v>30</v>
      </c>
      <c r="C17" s="6">
        <v>0.25</v>
      </c>
      <c r="D17" s="7">
        <f t="shared" si="0"/>
        <v>0.36376333164042668</v>
      </c>
      <c r="E17" s="7">
        <f t="shared" si="1"/>
        <v>1.2696800406297615E-2</v>
      </c>
    </row>
    <row r="18" spans="1:5" x14ac:dyDescent="0.25">
      <c r="A18" s="5" t="s">
        <v>31</v>
      </c>
      <c r="B18" s="5" t="s">
        <v>32</v>
      </c>
      <c r="C18" s="6">
        <v>20.25</v>
      </c>
      <c r="D18" s="7">
        <f t="shared" si="0"/>
        <v>29.464829862874559</v>
      </c>
      <c r="E18" s="7">
        <f t="shared" si="1"/>
        <v>1.0284408329101067</v>
      </c>
    </row>
    <row r="19" spans="1:5" x14ac:dyDescent="0.25">
      <c r="A19" s="5" t="s">
        <v>33</v>
      </c>
      <c r="B19" s="5" t="s">
        <v>34</v>
      </c>
      <c r="C19" s="6">
        <v>0.25</v>
      </c>
      <c r="D19" s="7">
        <f t="shared" si="0"/>
        <v>0.36376333164042668</v>
      </c>
      <c r="E19" s="7">
        <f t="shared" si="1"/>
        <v>1.2696800406297615E-2</v>
      </c>
    </row>
    <row r="20" spans="1:5" x14ac:dyDescent="0.25">
      <c r="A20" s="5" t="s">
        <v>35</v>
      </c>
      <c r="B20" s="5" t="s">
        <v>36</v>
      </c>
      <c r="C20" s="6">
        <v>52.416666666666671</v>
      </c>
      <c r="D20" s="7">
        <f t="shared" si="0"/>
        <v>76.269045200609469</v>
      </c>
      <c r="E20" s="7">
        <f t="shared" si="1"/>
        <v>2.6620958185204002</v>
      </c>
    </row>
    <row r="21" spans="1:5" x14ac:dyDescent="0.25">
      <c r="A21" s="5" t="s">
        <v>37</v>
      </c>
      <c r="B21" s="5" t="s">
        <v>38</v>
      </c>
      <c r="C21" s="6">
        <v>681.69049920264683</v>
      </c>
      <c r="D21" s="7">
        <f t="shared" si="0"/>
        <v>991.89602855032172</v>
      </c>
      <c r="E21" s="7">
        <f t="shared" si="1"/>
        <v>34.621152828981558</v>
      </c>
    </row>
    <row r="22" spans="1:5" x14ac:dyDescent="0.25">
      <c r="A22" s="5" t="s">
        <v>39</v>
      </c>
      <c r="B22" s="5" t="s">
        <v>40</v>
      </c>
      <c r="C22" s="6">
        <v>8.5833333333333339</v>
      </c>
      <c r="D22" s="7">
        <f t="shared" si="0"/>
        <v>12.489207719654651</v>
      </c>
      <c r="E22" s="7">
        <f t="shared" si="1"/>
        <v>0.43592348061621811</v>
      </c>
    </row>
    <row r="23" spans="1:5" x14ac:dyDescent="0.25">
      <c r="A23" s="5" t="s">
        <v>41</v>
      </c>
      <c r="B23" s="5" t="s">
        <v>42</v>
      </c>
      <c r="C23" s="6">
        <v>1</v>
      </c>
      <c r="D23" s="7">
        <f t="shared" si="0"/>
        <v>1.4550533265617067</v>
      </c>
      <c r="E23" s="7">
        <f t="shared" si="1"/>
        <v>5.0787201625190459E-2</v>
      </c>
    </row>
    <row r="24" spans="1:5" x14ac:dyDescent="0.25">
      <c r="A24" s="5" t="s">
        <v>43</v>
      </c>
      <c r="B24" s="5" t="s">
        <v>44</v>
      </c>
      <c r="C24" s="6">
        <v>1</v>
      </c>
      <c r="D24" s="7">
        <f t="shared" si="0"/>
        <v>1.4550533265617067</v>
      </c>
      <c r="E24" s="7">
        <f t="shared" si="1"/>
        <v>5.0787201625190459E-2</v>
      </c>
    </row>
    <row r="25" spans="1:5" x14ac:dyDescent="0.25">
      <c r="A25" s="5" t="s">
        <v>45</v>
      </c>
      <c r="B25" s="5" t="s">
        <v>46</v>
      </c>
      <c r="C25" s="6">
        <v>8</v>
      </c>
      <c r="D25" s="7">
        <f t="shared" si="0"/>
        <v>11.640426612493654</v>
      </c>
      <c r="E25" s="7">
        <f t="shared" si="1"/>
        <v>0.40629761300152367</v>
      </c>
    </row>
    <row r="26" spans="1:5" x14ac:dyDescent="0.25">
      <c r="A26" s="5" t="s">
        <v>47</v>
      </c>
      <c r="B26" s="5" t="s">
        <v>48</v>
      </c>
      <c r="C26" s="6">
        <v>0</v>
      </c>
      <c r="D26" s="7">
        <f t="shared" si="0"/>
        <v>0</v>
      </c>
      <c r="E26" s="7">
        <f t="shared" si="1"/>
        <v>0</v>
      </c>
    </row>
    <row r="27" spans="1:5" x14ac:dyDescent="0.25">
      <c r="A27" s="5" t="s">
        <v>49</v>
      </c>
      <c r="B27" s="5" t="s">
        <v>50</v>
      </c>
      <c r="C27" s="6">
        <v>0</v>
      </c>
      <c r="D27" s="7">
        <f t="shared" si="0"/>
        <v>0</v>
      </c>
      <c r="E27" s="7">
        <f t="shared" si="1"/>
        <v>0</v>
      </c>
    </row>
    <row r="28" spans="1:5" x14ac:dyDescent="0.25">
      <c r="A28" s="5" t="s">
        <v>51</v>
      </c>
      <c r="B28" s="5" t="s">
        <v>52</v>
      </c>
      <c r="C28" s="6">
        <v>1.5</v>
      </c>
      <c r="D28" s="7">
        <f t="shared" si="0"/>
        <v>2.18257998984256</v>
      </c>
      <c r="E28" s="7">
        <f t="shared" si="1"/>
        <v>7.6180802437785688E-2</v>
      </c>
    </row>
    <row r="29" spans="1:5" x14ac:dyDescent="0.25">
      <c r="A29" s="5" t="s">
        <v>53</v>
      </c>
      <c r="B29" s="5" t="s">
        <v>54</v>
      </c>
      <c r="C29" s="6">
        <v>10.5</v>
      </c>
      <c r="D29" s="7">
        <f t="shared" si="0"/>
        <v>15.278059928897921</v>
      </c>
      <c r="E29" s="7">
        <f t="shared" si="1"/>
        <v>0.53326561706449982</v>
      </c>
    </row>
    <row r="30" spans="1:5" x14ac:dyDescent="0.25">
      <c r="A30" s="5" t="s">
        <v>55</v>
      </c>
      <c r="B30" s="5" t="s">
        <v>56</v>
      </c>
      <c r="C30" s="6">
        <v>0</v>
      </c>
      <c r="D30" s="7">
        <f t="shared" si="0"/>
        <v>0</v>
      </c>
      <c r="E30" s="7">
        <f t="shared" si="1"/>
        <v>0</v>
      </c>
    </row>
    <row r="31" spans="1:5" x14ac:dyDescent="0.25">
      <c r="A31" s="5" t="s">
        <v>57</v>
      </c>
      <c r="B31" s="5" t="s">
        <v>58</v>
      </c>
      <c r="C31" s="6">
        <v>3</v>
      </c>
      <c r="D31" s="7">
        <f t="shared" si="0"/>
        <v>4.3651599796851199</v>
      </c>
      <c r="E31" s="7">
        <f t="shared" si="1"/>
        <v>0.15236160487557138</v>
      </c>
    </row>
    <row r="32" spans="1:5" x14ac:dyDescent="0.25">
      <c r="A32" s="5" t="s">
        <v>59</v>
      </c>
      <c r="B32" s="5" t="s">
        <v>59</v>
      </c>
      <c r="C32" s="6">
        <v>7</v>
      </c>
      <c r="D32" s="7">
        <f t="shared" si="0"/>
        <v>10.185373285931947</v>
      </c>
      <c r="E32" s="7">
        <f t="shared" si="1"/>
        <v>0.35551041137633321</v>
      </c>
    </row>
    <row r="33" spans="1:5" x14ac:dyDescent="0.25">
      <c r="A33" s="5" t="s">
        <v>60</v>
      </c>
      <c r="B33" s="5" t="s">
        <v>61</v>
      </c>
      <c r="C33" s="6">
        <v>0</v>
      </c>
      <c r="D33" s="7">
        <f t="shared" si="0"/>
        <v>0</v>
      </c>
      <c r="E33" s="7">
        <f t="shared" si="1"/>
        <v>0</v>
      </c>
    </row>
    <row r="34" spans="1:5" x14ac:dyDescent="0.25">
      <c r="A34" s="5" t="s">
        <v>62</v>
      </c>
      <c r="B34" s="5" t="s">
        <v>63</v>
      </c>
      <c r="C34" s="6">
        <v>100.92388466291261</v>
      </c>
      <c r="D34" s="7">
        <f t="shared" si="0"/>
        <v>146.84963410830102</v>
      </c>
      <c r="E34" s="7">
        <f t="shared" si="1"/>
        <v>5.1256416791728103</v>
      </c>
    </row>
    <row r="35" spans="1:5" x14ac:dyDescent="0.25">
      <c r="A35" s="5" t="s">
        <v>64</v>
      </c>
      <c r="B35" s="5" t="s">
        <v>65</v>
      </c>
      <c r="C35" s="6">
        <v>290.66601436258793</v>
      </c>
      <c r="D35" s="7">
        <f t="shared" si="0"/>
        <v>422.93455111671636</v>
      </c>
      <c r="E35" s="7">
        <f t="shared" si="1"/>
        <v>14.762113477023259</v>
      </c>
    </row>
    <row r="36" spans="1:5" ht="16.5" x14ac:dyDescent="0.3">
      <c r="A36" s="2"/>
      <c r="B36" s="2"/>
      <c r="C36" s="2"/>
      <c r="D36" s="2"/>
      <c r="E36" s="2"/>
    </row>
    <row r="37" spans="1:5" ht="16.5" x14ac:dyDescent="0.3">
      <c r="A37" s="2"/>
      <c r="B37" s="3" t="s">
        <v>66</v>
      </c>
      <c r="C37" s="8">
        <f>SUM(C7:C35)</f>
        <v>1968.9999999999998</v>
      </c>
      <c r="D37" s="8">
        <f>SUM(D7:D35)</f>
        <v>2864.9999999999995</v>
      </c>
      <c r="E37" s="9">
        <f>SUM(E7:E35)</f>
        <v>100</v>
      </c>
    </row>
    <row r="38" spans="1:5" ht="16.5" x14ac:dyDescent="0.3">
      <c r="A38" s="2"/>
      <c r="B38" s="3" t="s">
        <v>67</v>
      </c>
      <c r="C38" s="8">
        <v>896</v>
      </c>
      <c r="D38" s="2"/>
      <c r="E38" s="2"/>
    </row>
    <row r="39" spans="1:5" ht="16.5" x14ac:dyDescent="0.3">
      <c r="A39" s="2"/>
      <c r="B39" s="3" t="s">
        <v>68</v>
      </c>
      <c r="C39" s="8">
        <v>135</v>
      </c>
      <c r="D39" s="2"/>
      <c r="E39" s="2"/>
    </row>
    <row r="40" spans="1:5" ht="16.5" x14ac:dyDescent="0.3">
      <c r="A40" s="2"/>
      <c r="B40" s="3" t="s">
        <v>69</v>
      </c>
      <c r="C40" s="8">
        <v>0</v>
      </c>
      <c r="D40" s="2"/>
      <c r="E40" s="2"/>
    </row>
    <row r="41" spans="1:5" ht="16.5" x14ac:dyDescent="0.3">
      <c r="A41" s="2"/>
      <c r="B41" s="3" t="s">
        <v>70</v>
      </c>
      <c r="C41" s="8">
        <v>0</v>
      </c>
      <c r="D41" s="2"/>
      <c r="E41" s="2"/>
    </row>
    <row r="42" spans="1:5" ht="16.5" x14ac:dyDescent="0.3">
      <c r="A42" s="2"/>
      <c r="B42" s="3" t="s">
        <v>71</v>
      </c>
      <c r="C42" s="8">
        <f>SUM(C37:C41)</f>
        <v>3000</v>
      </c>
      <c r="D42" s="2"/>
      <c r="E42" s="2"/>
    </row>
    <row r="43" spans="1:5" ht="16.5" x14ac:dyDescent="0.3">
      <c r="A43" s="2"/>
      <c r="B43" s="2"/>
      <c r="C43" s="2"/>
      <c r="D43" s="2"/>
      <c r="E43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1A1CB-4D82-4D66-BD15-B1E2F13D28B2}">
  <dimension ref="A4:E45"/>
  <sheetViews>
    <sheetView topLeftCell="A4" workbookViewId="0">
      <selection activeCell="A4" sqref="A4:E45"/>
    </sheetView>
  </sheetViews>
  <sheetFormatPr defaultRowHeight="15" x14ac:dyDescent="0.25"/>
  <cols>
    <col min="1" max="1" width="35" bestFit="1" customWidth="1"/>
    <col min="2" max="2" width="37.140625" bestFit="1" customWidth="1"/>
    <col min="3" max="3" width="11.140625" bestFit="1" customWidth="1"/>
    <col min="4" max="4" width="13.28515625" bestFit="1" customWidth="1"/>
    <col min="5" max="5" width="10.42578125" bestFit="1" customWidth="1"/>
  </cols>
  <sheetData>
    <row r="4" spans="1:5" ht="16.5" x14ac:dyDescent="0.3">
      <c r="A4" s="1" t="s">
        <v>0</v>
      </c>
      <c r="B4" s="2"/>
      <c r="C4" s="2"/>
      <c r="D4" s="2"/>
      <c r="E4" s="2"/>
    </row>
    <row r="5" spans="1:5" ht="16.5" x14ac:dyDescent="0.3">
      <c r="A5" s="3" t="s">
        <v>72</v>
      </c>
      <c r="B5" s="2"/>
      <c r="C5" s="2"/>
      <c r="D5" s="2"/>
      <c r="E5" s="2"/>
    </row>
    <row r="6" spans="1:5" ht="16.5" x14ac:dyDescent="0.3">
      <c r="A6" s="3" t="s">
        <v>2</v>
      </c>
      <c r="B6" s="2"/>
      <c r="C6" s="2"/>
      <c r="D6" s="2"/>
      <c r="E6" s="2"/>
    </row>
    <row r="7" spans="1:5" ht="16.5" x14ac:dyDescent="0.3">
      <c r="A7" s="3" t="s">
        <v>73</v>
      </c>
      <c r="B7" s="2"/>
      <c r="C7" s="2"/>
      <c r="D7" s="2"/>
      <c r="E7" s="2"/>
    </row>
    <row r="8" spans="1:5" ht="16.5" x14ac:dyDescent="0.3">
      <c r="A8" s="2"/>
      <c r="B8" s="2"/>
      <c r="C8" s="2"/>
      <c r="D8" s="2"/>
      <c r="E8" s="2"/>
    </row>
    <row r="9" spans="1:5" x14ac:dyDescent="0.25">
      <c r="A9" s="4" t="s">
        <v>4</v>
      </c>
      <c r="B9" s="4" t="s">
        <v>5</v>
      </c>
      <c r="C9" s="4" t="s">
        <v>6</v>
      </c>
      <c r="D9" s="4" t="s">
        <v>7</v>
      </c>
      <c r="E9" s="4" t="s">
        <v>8</v>
      </c>
    </row>
    <row r="10" spans="1:5" x14ac:dyDescent="0.25">
      <c r="A10" s="5" t="s">
        <v>9</v>
      </c>
      <c r="B10" s="5" t="s">
        <v>10</v>
      </c>
      <c r="C10" s="6">
        <v>79.758168022773745</v>
      </c>
      <c r="D10" s="7">
        <f t="shared" ref="D10:D38" si="0">C10*(($C$37 + $C$38) / $C$37)</f>
        <v>285.78930448894488</v>
      </c>
      <c r="E10" s="7">
        <f t="shared" ref="E10:E38" si="1">C10/$C$37*100</f>
        <v>94.318384678807092</v>
      </c>
    </row>
    <row r="11" spans="1:5" x14ac:dyDescent="0.25">
      <c r="A11" s="5" t="s">
        <v>11</v>
      </c>
      <c r="B11" s="5" t="s">
        <v>12</v>
      </c>
      <c r="C11" s="6">
        <v>435.97557817233962</v>
      </c>
      <c r="D11" s="7">
        <f t="shared" si="0"/>
        <v>1562.1867997828349</v>
      </c>
      <c r="E11" s="7">
        <f t="shared" si="1"/>
        <v>515.56490466133459</v>
      </c>
    </row>
    <row r="12" spans="1:5" x14ac:dyDescent="0.25">
      <c r="A12" s="5" t="s">
        <v>13</v>
      </c>
      <c r="B12" s="5" t="s">
        <v>14</v>
      </c>
      <c r="C12" s="6">
        <v>0</v>
      </c>
      <c r="D12" s="7">
        <f t="shared" si="0"/>
        <v>0</v>
      </c>
      <c r="E12" s="7">
        <f t="shared" si="1"/>
        <v>0</v>
      </c>
    </row>
    <row r="13" spans="1:5" x14ac:dyDescent="0.25">
      <c r="A13" s="5" t="s">
        <v>15</v>
      </c>
      <c r="B13" s="5" t="s">
        <v>16</v>
      </c>
      <c r="C13" s="6">
        <v>0</v>
      </c>
      <c r="D13" s="7">
        <f t="shared" si="0"/>
        <v>0</v>
      </c>
      <c r="E13" s="7">
        <f t="shared" si="1"/>
        <v>0</v>
      </c>
    </row>
    <row r="14" spans="1:5" x14ac:dyDescent="0.25">
      <c r="A14" s="5" t="s">
        <v>17</v>
      </c>
      <c r="B14" s="5" t="s">
        <v>18</v>
      </c>
      <c r="C14" s="6">
        <v>91.198856845078922</v>
      </c>
      <c r="D14" s="7">
        <f t="shared" si="0"/>
        <v>326.78355727152444</v>
      </c>
      <c r="E14" s="7">
        <f t="shared" si="1"/>
        <v>107.84762332712454</v>
      </c>
    </row>
    <row r="15" spans="1:5" x14ac:dyDescent="0.25">
      <c r="A15" s="5" t="s">
        <v>19</v>
      </c>
      <c r="B15" s="5" t="s">
        <v>20</v>
      </c>
      <c r="C15" s="6">
        <v>9.4166666666666661</v>
      </c>
      <c r="D15" s="7">
        <f t="shared" si="0"/>
        <v>33.741780735265515</v>
      </c>
      <c r="E15" s="7">
        <f t="shared" si="1"/>
        <v>11.135722034201747</v>
      </c>
    </row>
    <row r="16" spans="1:5" x14ac:dyDescent="0.25">
      <c r="A16" s="5" t="s">
        <v>21</v>
      </c>
      <c r="B16" s="5" t="s">
        <v>22</v>
      </c>
      <c r="C16" s="6">
        <v>12.438676225826253</v>
      </c>
      <c r="D16" s="7">
        <f t="shared" si="0"/>
        <v>44.570239205181181</v>
      </c>
      <c r="E16" s="7">
        <f t="shared" si="1"/>
        <v>14.709413195493964</v>
      </c>
    </row>
    <row r="17" spans="1:5" x14ac:dyDescent="0.25">
      <c r="A17" s="5" t="s">
        <v>23</v>
      </c>
      <c r="B17" s="5" t="s">
        <v>24</v>
      </c>
      <c r="C17" s="6">
        <v>0</v>
      </c>
      <c r="D17" s="7">
        <f t="shared" si="0"/>
        <v>0</v>
      </c>
      <c r="E17" s="7">
        <f t="shared" si="1"/>
        <v>0</v>
      </c>
    </row>
    <row r="18" spans="1:5" x14ac:dyDescent="0.25">
      <c r="A18" s="5" t="s">
        <v>25</v>
      </c>
      <c r="B18" s="5" t="s">
        <v>26</v>
      </c>
      <c r="C18" s="6">
        <v>2.3537838314023265</v>
      </c>
      <c r="D18" s="7">
        <f t="shared" si="0"/>
        <v>8.4340734092804048</v>
      </c>
      <c r="E18" s="7">
        <f t="shared" si="1"/>
        <v>2.7834777849658083</v>
      </c>
    </row>
    <row r="19" spans="1:5" x14ac:dyDescent="0.25">
      <c r="A19" s="5" t="s">
        <v>27</v>
      </c>
      <c r="B19" s="5" t="s">
        <v>28</v>
      </c>
      <c r="C19" s="6">
        <v>29.152488694887843</v>
      </c>
      <c r="D19" s="7">
        <f t="shared" si="0"/>
        <v>104.45913785099602</v>
      </c>
      <c r="E19" s="7">
        <f t="shared" si="1"/>
        <v>34.474408217148309</v>
      </c>
    </row>
    <row r="20" spans="1:5" x14ac:dyDescent="0.25">
      <c r="A20" s="5" t="s">
        <v>29</v>
      </c>
      <c r="B20" s="5" t="s">
        <v>30</v>
      </c>
      <c r="C20" s="6">
        <v>0</v>
      </c>
      <c r="D20" s="7">
        <f t="shared" si="0"/>
        <v>0</v>
      </c>
      <c r="E20" s="7">
        <f t="shared" si="1"/>
        <v>0</v>
      </c>
    </row>
    <row r="21" spans="1:5" x14ac:dyDescent="0.25">
      <c r="A21" s="5" t="s">
        <v>31</v>
      </c>
      <c r="B21" s="5" t="s">
        <v>32</v>
      </c>
      <c r="C21" s="6">
        <v>0</v>
      </c>
      <c r="D21" s="7">
        <f t="shared" si="0"/>
        <v>0</v>
      </c>
      <c r="E21" s="7">
        <f t="shared" si="1"/>
        <v>0</v>
      </c>
    </row>
    <row r="22" spans="1:5" x14ac:dyDescent="0.25">
      <c r="A22" s="5" t="s">
        <v>33</v>
      </c>
      <c r="B22" s="5" t="s">
        <v>34</v>
      </c>
      <c r="C22" s="6">
        <v>0</v>
      </c>
      <c r="D22" s="7">
        <f t="shared" si="0"/>
        <v>0</v>
      </c>
      <c r="E22" s="7">
        <f t="shared" si="1"/>
        <v>0</v>
      </c>
    </row>
    <row r="23" spans="1:5" x14ac:dyDescent="0.25">
      <c r="A23" s="5" t="s">
        <v>35</v>
      </c>
      <c r="B23" s="5" t="s">
        <v>36</v>
      </c>
      <c r="C23" s="6">
        <v>50.25</v>
      </c>
      <c r="D23" s="7">
        <f t="shared" si="0"/>
        <v>180.05569719792132</v>
      </c>
      <c r="E23" s="7">
        <f t="shared" si="1"/>
        <v>59.423366253306668</v>
      </c>
    </row>
    <row r="24" spans="1:5" x14ac:dyDescent="0.25">
      <c r="A24" s="5" t="s">
        <v>37</v>
      </c>
      <c r="B24" s="5" t="s">
        <v>38</v>
      </c>
      <c r="C24" s="6">
        <v>805.45090559645121</v>
      </c>
      <c r="D24" s="7">
        <f t="shared" si="0"/>
        <v>2886.0900371316643</v>
      </c>
      <c r="E24" s="7">
        <f t="shared" si="1"/>
        <v>952.48963507095436</v>
      </c>
    </row>
    <row r="25" spans="1:5" x14ac:dyDescent="0.25">
      <c r="A25" s="5" t="s">
        <v>39</v>
      </c>
      <c r="B25" s="5" t="s">
        <v>40</v>
      </c>
      <c r="C25" s="6">
        <v>26</v>
      </c>
      <c r="D25" s="7">
        <f t="shared" si="0"/>
        <v>93.163146808874714</v>
      </c>
      <c r="E25" s="7">
        <f t="shared" si="1"/>
        <v>30.746418359919865</v>
      </c>
    </row>
    <row r="26" spans="1:5" x14ac:dyDescent="0.25">
      <c r="A26" s="5" t="s">
        <v>41</v>
      </c>
      <c r="B26" s="5" t="s">
        <v>42</v>
      </c>
      <c r="C26" s="6">
        <v>0</v>
      </c>
      <c r="D26" s="7">
        <f t="shared" si="0"/>
        <v>0</v>
      </c>
      <c r="E26" s="7">
        <f t="shared" si="1"/>
        <v>0</v>
      </c>
    </row>
    <row r="27" spans="1:5" x14ac:dyDescent="0.25">
      <c r="A27" s="5" t="s">
        <v>43</v>
      </c>
      <c r="B27" s="5" t="s">
        <v>44</v>
      </c>
      <c r="C27" s="6">
        <v>0</v>
      </c>
      <c r="D27" s="7">
        <f t="shared" si="0"/>
        <v>0</v>
      </c>
      <c r="E27" s="7">
        <f t="shared" si="1"/>
        <v>0</v>
      </c>
    </row>
    <row r="28" spans="1:5" x14ac:dyDescent="0.25">
      <c r="A28" s="5" t="s">
        <v>45</v>
      </c>
      <c r="B28" s="5" t="s">
        <v>46</v>
      </c>
      <c r="C28" s="6">
        <v>0</v>
      </c>
      <c r="D28" s="7">
        <f t="shared" si="0"/>
        <v>0</v>
      </c>
      <c r="E28" s="7">
        <f t="shared" si="1"/>
        <v>0</v>
      </c>
    </row>
    <row r="29" spans="1:5" x14ac:dyDescent="0.25">
      <c r="A29" s="5" t="s">
        <v>47</v>
      </c>
      <c r="B29" s="5" t="s">
        <v>48</v>
      </c>
      <c r="C29" s="6">
        <v>0</v>
      </c>
      <c r="D29" s="7">
        <f t="shared" si="0"/>
        <v>0</v>
      </c>
      <c r="E29" s="7">
        <f t="shared" si="1"/>
        <v>0</v>
      </c>
    </row>
    <row r="30" spans="1:5" x14ac:dyDescent="0.25">
      <c r="A30" s="5" t="s">
        <v>49</v>
      </c>
      <c r="B30" s="5" t="s">
        <v>50</v>
      </c>
      <c r="C30" s="6">
        <v>0</v>
      </c>
      <c r="D30" s="7">
        <f t="shared" si="0"/>
        <v>0</v>
      </c>
      <c r="E30" s="7">
        <f t="shared" si="1"/>
        <v>0</v>
      </c>
    </row>
    <row r="31" spans="1:5" x14ac:dyDescent="0.25">
      <c r="A31" s="5" t="s">
        <v>51</v>
      </c>
      <c r="B31" s="5" t="s">
        <v>52</v>
      </c>
      <c r="C31" s="6">
        <v>0</v>
      </c>
      <c r="D31" s="7">
        <f t="shared" si="0"/>
        <v>0</v>
      </c>
      <c r="E31" s="7">
        <f t="shared" si="1"/>
        <v>0</v>
      </c>
    </row>
    <row r="32" spans="1:5" x14ac:dyDescent="0.25">
      <c r="A32" s="5" t="s">
        <v>53</v>
      </c>
      <c r="B32" s="5" t="s">
        <v>54</v>
      </c>
      <c r="C32" s="6">
        <v>1</v>
      </c>
      <c r="D32" s="7">
        <f t="shared" si="0"/>
        <v>3.5831979541874888</v>
      </c>
      <c r="E32" s="7">
        <f t="shared" si="1"/>
        <v>1.1825545523046104</v>
      </c>
    </row>
    <row r="33" spans="1:5" x14ac:dyDescent="0.25">
      <c r="A33" s="5" t="s">
        <v>55</v>
      </c>
      <c r="B33" s="5" t="s">
        <v>56</v>
      </c>
      <c r="C33" s="6">
        <v>0</v>
      </c>
      <c r="D33" s="7">
        <f t="shared" si="0"/>
        <v>0</v>
      </c>
      <c r="E33" s="7">
        <f t="shared" si="1"/>
        <v>0</v>
      </c>
    </row>
    <row r="34" spans="1:5" x14ac:dyDescent="0.25">
      <c r="A34" s="5" t="s">
        <v>57</v>
      </c>
      <c r="B34" s="5" t="s">
        <v>58</v>
      </c>
      <c r="C34" s="6">
        <v>0</v>
      </c>
      <c r="D34" s="7">
        <f t="shared" si="0"/>
        <v>0</v>
      </c>
      <c r="E34" s="7">
        <f t="shared" si="1"/>
        <v>0</v>
      </c>
    </row>
    <row r="35" spans="1:5" x14ac:dyDescent="0.25">
      <c r="A35" s="5" t="s">
        <v>59</v>
      </c>
      <c r="B35" s="5" t="s">
        <v>59</v>
      </c>
      <c r="C35" s="6">
        <v>0</v>
      </c>
      <c r="D35" s="7">
        <f t="shared" si="0"/>
        <v>0</v>
      </c>
      <c r="E35" s="7">
        <f t="shared" si="1"/>
        <v>0</v>
      </c>
    </row>
    <row r="36" spans="1:5" x14ac:dyDescent="0.25">
      <c r="A36" s="5" t="s">
        <v>60</v>
      </c>
      <c r="B36" s="5" t="s">
        <v>61</v>
      </c>
      <c r="C36" s="6">
        <v>0</v>
      </c>
      <c r="D36" s="7">
        <f t="shared" si="0"/>
        <v>0</v>
      </c>
      <c r="E36" s="7">
        <f t="shared" si="1"/>
        <v>0</v>
      </c>
    </row>
    <row r="37" spans="1:5" x14ac:dyDescent="0.25">
      <c r="A37" s="5" t="s">
        <v>62</v>
      </c>
      <c r="B37" s="5" t="s">
        <v>63</v>
      </c>
      <c r="C37" s="6">
        <v>84.562695061395644</v>
      </c>
      <c r="D37" s="7">
        <f t="shared" si="0"/>
        <v>303.00487594457331</v>
      </c>
      <c r="E37" s="7">
        <f t="shared" si="1"/>
        <v>100</v>
      </c>
    </row>
    <row r="38" spans="1:5" x14ac:dyDescent="0.25">
      <c r="A38" s="5" t="s">
        <v>64</v>
      </c>
      <c r="B38" s="5" t="s">
        <v>65</v>
      </c>
      <c r="C38" s="6">
        <v>218.44218088317768</v>
      </c>
      <c r="D38" s="7">
        <f t="shared" si="0"/>
        <v>782.72157564885561</v>
      </c>
      <c r="E38" s="7">
        <f t="shared" si="1"/>
        <v>258.31979541874887</v>
      </c>
    </row>
    <row r="39" spans="1:5" ht="16.5" x14ac:dyDescent="0.3">
      <c r="A39" s="2"/>
      <c r="B39" s="2"/>
      <c r="C39" s="2"/>
      <c r="D39" s="2"/>
      <c r="E39" s="2"/>
    </row>
    <row r="40" spans="1:5" ht="16.5" x14ac:dyDescent="0.3">
      <c r="A40" s="2"/>
      <c r="B40" s="3" t="s">
        <v>66</v>
      </c>
      <c r="C40" s="8">
        <f>SUM(C10:C38)</f>
        <v>1846</v>
      </c>
      <c r="D40" s="8">
        <f>SUM(D10:D38)</f>
        <v>6614.5834234301037</v>
      </c>
      <c r="E40" s="9">
        <f>SUM(E10:E38)</f>
        <v>2182.9957035543102</v>
      </c>
    </row>
    <row r="41" spans="1:5" ht="16.5" x14ac:dyDescent="0.3">
      <c r="A41" s="2"/>
      <c r="B41" s="3" t="s">
        <v>67</v>
      </c>
      <c r="C41" s="8">
        <v>908</v>
      </c>
      <c r="D41" s="2"/>
      <c r="E41" s="2"/>
    </row>
    <row r="42" spans="1:5" ht="16.5" x14ac:dyDescent="0.3">
      <c r="A42" s="2"/>
      <c r="B42" s="3" t="s">
        <v>68</v>
      </c>
      <c r="C42" s="8">
        <v>246</v>
      </c>
      <c r="D42" s="2"/>
      <c r="E42" s="2"/>
    </row>
    <row r="43" spans="1:5" ht="16.5" x14ac:dyDescent="0.3">
      <c r="A43" s="2"/>
      <c r="B43" s="3" t="s">
        <v>69</v>
      </c>
      <c r="C43" s="8">
        <v>0</v>
      </c>
      <c r="D43" s="2"/>
      <c r="E43" s="2"/>
    </row>
    <row r="44" spans="1:5" ht="16.5" x14ac:dyDescent="0.3">
      <c r="A44" s="2"/>
      <c r="B44" s="3" t="s">
        <v>70</v>
      </c>
      <c r="C44" s="8">
        <v>0</v>
      </c>
      <c r="D44" s="2"/>
      <c r="E44" s="2"/>
    </row>
    <row r="45" spans="1:5" ht="16.5" x14ac:dyDescent="0.3">
      <c r="A45" s="2"/>
      <c r="B45" s="3" t="s">
        <v>71</v>
      </c>
      <c r="C45" s="8">
        <f>SUM(C40:C44)</f>
        <v>3000</v>
      </c>
      <c r="D45" s="2"/>
      <c r="E45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Grp 3</vt:lpstr>
      <vt:lpstr>Grp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DeCoux, Linda - DCF</dc:creator>
  <cp:lastModifiedBy>Lewis, Emma - DCF</cp:lastModifiedBy>
  <dcterms:created xsi:type="dcterms:W3CDTF">2025-02-24T17:42:03Z</dcterms:created>
  <dcterms:modified xsi:type="dcterms:W3CDTF">2025-02-24T21:07:32Z</dcterms:modified>
</cp:coreProperties>
</file>