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95E5EBE5-C869-4190-81D7-2CDE59DF0A69}" xr6:coauthVersionLast="47" xr6:coauthVersionMax="47" xr10:uidLastSave="{00000000-0000-0000-0000-000000000000}"/>
  <bookViews>
    <workbookView xWindow="-120" yWindow="-120" windowWidth="29040" windowHeight="17640" xr2:uid="{44EB3E39-9B57-4052-94E9-B8B74B8BFAEE}"/>
  </bookViews>
  <sheets>
    <sheet name="Grp 3" sheetId="1" r:id="rId1"/>
    <sheet name="Grp 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C42" i="2" s="1"/>
  <c r="D28" i="2"/>
  <c r="D26" i="2"/>
  <c r="D24" i="2"/>
  <c r="D22" i="2"/>
  <c r="D20" i="2"/>
  <c r="D18" i="2"/>
  <c r="D16" i="2"/>
  <c r="D14" i="2"/>
  <c r="D12" i="2"/>
  <c r="D10" i="2"/>
  <c r="D8" i="2"/>
  <c r="C37" i="1"/>
  <c r="C42" i="1" s="1"/>
  <c r="D22" i="1"/>
  <c r="D20" i="1"/>
  <c r="D18" i="1"/>
  <c r="D16" i="1"/>
  <c r="D14" i="1"/>
  <c r="D12" i="1"/>
  <c r="D10" i="1"/>
  <c r="D8" i="1"/>
  <c r="D32" i="2" l="1"/>
  <c r="E8" i="2"/>
  <c r="E10" i="2"/>
  <c r="E12" i="2"/>
  <c r="E14" i="2"/>
  <c r="E16" i="2"/>
  <c r="E18" i="2"/>
  <c r="E20" i="2"/>
  <c r="E22" i="2"/>
  <c r="E24" i="2"/>
  <c r="E26" i="2"/>
  <c r="E28" i="2"/>
  <c r="E30" i="2"/>
  <c r="E32" i="2"/>
  <c r="E34" i="2"/>
  <c r="D30" i="2"/>
  <c r="D34" i="2"/>
  <c r="D11" i="2"/>
  <c r="D15" i="2"/>
  <c r="D17" i="2"/>
  <c r="D19" i="2"/>
  <c r="D21" i="2"/>
  <c r="D23" i="2"/>
  <c r="D25" i="2"/>
  <c r="D27" i="2"/>
  <c r="D29" i="2"/>
  <c r="D31" i="2"/>
  <c r="D33" i="2"/>
  <c r="D35" i="2"/>
  <c r="D7" i="2"/>
  <c r="D9" i="2"/>
  <c r="D13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10" i="1"/>
  <c r="E14" i="1"/>
  <c r="E18" i="1"/>
  <c r="E22" i="1"/>
  <c r="E28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24" i="1"/>
  <c r="D26" i="1"/>
  <c r="D28" i="1"/>
  <c r="D30" i="1"/>
  <c r="D32" i="1"/>
  <c r="D34" i="1"/>
  <c r="E8" i="1"/>
  <c r="E12" i="1"/>
  <c r="E16" i="1"/>
  <c r="E20" i="1"/>
  <c r="E24" i="1"/>
  <c r="E26" i="1"/>
  <c r="E30" i="1"/>
  <c r="E32" i="1"/>
  <c r="E34" i="1"/>
  <c r="E7" i="1"/>
  <c r="E37" i="1" s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D37" i="2" l="1"/>
  <c r="E37" i="2"/>
  <c r="D37" i="1"/>
</calcChain>
</file>

<file path=xl/sharedStrings.xml><?xml version="1.0" encoding="utf-8"?>
<sst xmlns="http://schemas.openxmlformats.org/spreadsheetml/2006/main" count="146" uniqueCount="74">
  <si>
    <t>Program Summary</t>
  </si>
  <si>
    <t>Wisconsin DCF Group 3 Economic Support</t>
  </si>
  <si>
    <t>Quarter: 4/1/2024 - 6/30/2024</t>
  </si>
  <si>
    <t>Report date: 7/16/2024 1:01 PM</t>
  </si>
  <si>
    <t>Cost Obj Code</t>
  </si>
  <si>
    <t>Cost Objective Description</t>
  </si>
  <si>
    <t>Actual Count</t>
  </si>
  <si>
    <t>Adjusted Count</t>
  </si>
  <si>
    <t>Percentage</t>
  </si>
  <si>
    <t>BC</t>
  </si>
  <si>
    <t>BadgerCare</t>
  </si>
  <si>
    <t>BCElg</t>
  </si>
  <si>
    <t>Badger Care Eligibility (BCP Elig)</t>
  </si>
  <si>
    <t>CCAdm</t>
  </si>
  <si>
    <t>Child Care Admin</t>
  </si>
  <si>
    <t>CCCert</t>
  </si>
  <si>
    <t>Child Care Certification</t>
  </si>
  <si>
    <t>CCElig</t>
  </si>
  <si>
    <t>Child Care Eligibility</t>
  </si>
  <si>
    <t>CCProg</t>
  </si>
  <si>
    <t>Child Care</t>
  </si>
  <si>
    <t>CSUPP</t>
  </si>
  <si>
    <t>Caretaker Supplement (C-Supp)</t>
  </si>
  <si>
    <t>CTY</t>
  </si>
  <si>
    <t>County Only Assistance</t>
  </si>
  <si>
    <t>FPW</t>
  </si>
  <si>
    <t>Family Planning Waiver</t>
  </si>
  <si>
    <t>FPWElg</t>
  </si>
  <si>
    <t>Family Planning Waiver Eligibility (FPW Eligib)</t>
  </si>
  <si>
    <t>FR-CC</t>
  </si>
  <si>
    <t>Child Care Fraud</t>
  </si>
  <si>
    <t>FR-FS</t>
  </si>
  <si>
    <t>Foods Stamps Fraud</t>
  </si>
  <si>
    <t>FR-MA</t>
  </si>
  <si>
    <t>Medical Assistance Fraud</t>
  </si>
  <si>
    <t>FSAdm</t>
  </si>
  <si>
    <t>Food Stamp Administration</t>
  </si>
  <si>
    <t>FSCert</t>
  </si>
  <si>
    <t>Food Stamp Certification</t>
  </si>
  <si>
    <t>FSEbt</t>
  </si>
  <si>
    <t>Food Stamp Issuance</t>
  </si>
  <si>
    <t>FSFH</t>
  </si>
  <si>
    <t>Food Stamp Fair Hearings</t>
  </si>
  <si>
    <t>MAFC</t>
  </si>
  <si>
    <t>Family Care - Medical Assistance</t>
  </si>
  <si>
    <t>MAFCEl</t>
  </si>
  <si>
    <t>Family Care - Medical Assistance Eligibility</t>
  </si>
  <si>
    <t>MATran</t>
  </si>
  <si>
    <t>MA Transportation</t>
  </si>
  <si>
    <t>MPE</t>
  </si>
  <si>
    <t>Market Place Exchange (MPE)</t>
  </si>
  <si>
    <t>PI-CC</t>
  </si>
  <si>
    <t>Child Care Program Intergrity</t>
  </si>
  <si>
    <t>PI-FS</t>
  </si>
  <si>
    <t>Food Stamps Program Integrity (Fraud)</t>
  </si>
  <si>
    <t>PI-MA</t>
  </si>
  <si>
    <t>Medical Assistance Program Integrity</t>
  </si>
  <si>
    <t>SSS</t>
  </si>
  <si>
    <t>Social Services</t>
  </si>
  <si>
    <t>WHEAP</t>
  </si>
  <si>
    <t>WIA</t>
  </si>
  <si>
    <t>Workforce Investment Act</t>
  </si>
  <si>
    <t>WMA</t>
  </si>
  <si>
    <t>Wisconsin Medicaid (EBD and LTC)</t>
  </si>
  <si>
    <t>WMAElg</t>
  </si>
  <si>
    <t>Wisconsin Medicaid Eligibility (EBD &amp; LTC Elig)</t>
  </si>
  <si>
    <t>Program Totals:</t>
  </si>
  <si>
    <t>Redistributed:</t>
  </si>
  <si>
    <t>Invalid Responses:</t>
  </si>
  <si>
    <t>No Responses:</t>
  </si>
  <si>
    <t>Responses in Error:</t>
  </si>
  <si>
    <t>Total of All Hits:</t>
  </si>
  <si>
    <t>Wisconsin DCF Group 5 Economic Support</t>
  </si>
  <si>
    <t>Report date: 7/16/2024 1:02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</si>
</sst>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#,##0.0000_);\-#,##0.0000"/>
  </numFmts>
  <fonts count="6">
    <font>
      <sz val="11"/>
      <color theme="1"/>
      <name val="Calibri"/>
      <family val="2"/>
      <scheme val="minor"/>
    </font>
    <font>
      <b/>
      <sz val="10"/>
      <name val="Segoe UI"/>
    </font>
    <font>
      <sz val="11"/>
      <name val="Segoe UI"/>
    </font>
    <font>
      <b/>
      <sz val="9"/>
      <name val="Segoe UI"/>
    </font>
    <font>
      <b/>
      <sz val="9"/>
      <color rgb="FFFFFFFF"/>
      <name val="Segoe UI"/>
    </font>
    <font>
      <sz val="9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3" fillId="0" borderId="0"/>
    <xf numFmtId="0" fontId="4" fillId="2" borderId="0"/>
    <xf numFmtId="0" fontId="5" fillId="0" borderId="0">
      <alignment horizontal="left"/>
    </xf>
  </cellStyleXfs>
  <cellXfs count="10">
    <xf numFmtId="0" fontId="0" fillId="0" borderId="0" xfId="0"/>
    <xf numFmtId="0" fontId="1" fillId="0" borderId="0" xfId="1">
      <alignment horizontal="left"/>
    </xf>
    <xf numFmtId="0" fontId="2" fillId="0" borderId="0" xfId="0" applyFont="1"/>
    <xf numFmtId="0" fontId="3" fillId="0" borderId="0" xfId="2"/>
    <xf numFmtId="0" fontId="4" fillId="2" borderId="0" xfId="3"/>
    <xf numFmtId="0" fontId="5" fillId="0" borderId="0" xfId="4">
      <alignment horizontal="left"/>
    </xf>
    <xf numFmtId="164" fontId="5" fillId="0" borderId="0" xfId="4" applyNumberFormat="1" applyAlignment="1">
      <alignment horizontal="right"/>
    </xf>
    <xf numFmtId="165" fontId="5" fillId="0" borderId="0" xfId="4" applyNumberFormat="1" applyAlignment="1">
      <alignment horizontal="right"/>
    </xf>
    <xf numFmtId="3" fontId="3" fillId="0" borderId="0" xfId="2" applyNumberFormat="1" applyAlignment="1">
      <alignment horizontal="right"/>
    </xf>
    <xf numFmtId="165" fontId="3" fillId="0" borderId="0" xfId="2" applyNumberFormat="1" applyAlignment="1">
      <alignment horizontal="right"/>
    </xf>
  </cellXfs>
  <cellStyles count="5">
    <cellStyle name="BodyStyle" xfId="4" xr:uid="{9B86E34E-C28C-4C5F-9AFA-0249875B2C9D}"/>
    <cellStyle name="ColHeaderStyle" xfId="3" xr:uid="{19126FFE-704A-46BB-B9EE-32331D739D96}"/>
    <cellStyle name="HeaderStyle" xfId="2" xr:uid="{E20F9638-4CE3-4394-830E-6319295F5330}"/>
    <cellStyle name="Normal" xfId="0" builtinId="0"/>
    <cellStyle name="TitleStyle" xfId="1" xr:uid="{66F989EF-5EEA-4877-9AE3-F07386552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9937-E4E5-4A89-BB2D-3DD3BD74F134}">
  <dimension ref="A1:E42"/>
  <sheetViews>
    <sheetView tabSelected="1" workbookViewId="0">
      <selection activeCell="D13" sqref="D13"/>
    </sheetView>
  </sheetViews>
  <sheetFormatPr defaultRowHeight="15"/>
  <cols>
    <col min="2" max="2" width="37.140625" bestFit="1" customWidth="1"/>
  </cols>
  <sheetData>
    <row r="1" spans="1:5" ht="16.5">
      <c r="A1" s="1" t="s">
        <v>0</v>
      </c>
      <c r="B1" s="2"/>
      <c r="C1" s="2"/>
      <c r="D1" s="2"/>
      <c r="E1" s="2"/>
    </row>
    <row r="2" spans="1:5" ht="16.5">
      <c r="A2" s="3" t="s">
        <v>1</v>
      </c>
      <c r="B2" s="2"/>
      <c r="C2" s="2"/>
      <c r="D2" s="2"/>
      <c r="E2" s="2"/>
    </row>
    <row r="3" spans="1:5" ht="16.5">
      <c r="A3" s="3" t="s">
        <v>2</v>
      </c>
      <c r="B3" s="2"/>
      <c r="C3" s="2"/>
      <c r="D3" s="2"/>
      <c r="E3" s="2"/>
    </row>
    <row r="4" spans="1:5" ht="16.5">
      <c r="A4" s="3" t="s">
        <v>3</v>
      </c>
      <c r="B4" s="2"/>
      <c r="C4" s="2"/>
      <c r="D4" s="2"/>
      <c r="E4" s="2"/>
    </row>
    <row r="5" spans="1:5" ht="16.5">
      <c r="A5" s="2"/>
      <c r="B5" s="2"/>
      <c r="C5" s="2"/>
      <c r="D5" s="2"/>
      <c r="E5" s="2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5" t="s">
        <v>9</v>
      </c>
      <c r="B7" s="5" t="s">
        <v>10</v>
      </c>
      <c r="C7" s="6">
        <v>190.62272021147771</v>
      </c>
      <c r="D7" s="7">
        <f t="shared" ref="D7:D35" si="0">C7*(($C$37 + $C$38) / $C$37)</f>
        <v>279.57351578647189</v>
      </c>
      <c r="E7" s="7">
        <f t="shared" ref="E7:E35" si="1">C7/$C$37*100</f>
        <v>9.7107855431216343</v>
      </c>
    </row>
    <row r="8" spans="1:5">
      <c r="A8" s="5" t="s">
        <v>11</v>
      </c>
      <c r="B8" s="5" t="s">
        <v>12</v>
      </c>
      <c r="C8" s="6">
        <v>509.62250848177479</v>
      </c>
      <c r="D8" s="7">
        <f t="shared" si="0"/>
        <v>747.42903816557794</v>
      </c>
      <c r="E8" s="7">
        <f t="shared" si="1"/>
        <v>25.961411537533095</v>
      </c>
    </row>
    <row r="9" spans="1:5">
      <c r="A9" s="5" t="s">
        <v>13</v>
      </c>
      <c r="B9" s="5" t="s">
        <v>14</v>
      </c>
      <c r="C9" s="6">
        <v>0</v>
      </c>
      <c r="D9" s="7">
        <f t="shared" si="0"/>
        <v>0</v>
      </c>
      <c r="E9" s="7">
        <f t="shared" si="1"/>
        <v>0</v>
      </c>
    </row>
    <row r="10" spans="1:5">
      <c r="A10" s="5" t="s">
        <v>15</v>
      </c>
      <c r="B10" s="5" t="s">
        <v>16</v>
      </c>
      <c r="C10" s="6">
        <v>1</v>
      </c>
      <c r="D10" s="7">
        <f t="shared" si="0"/>
        <v>1.466632705043301</v>
      </c>
      <c r="E10" s="7">
        <f t="shared" si="1"/>
        <v>5.0942435048395303E-2</v>
      </c>
    </row>
    <row r="11" spans="1:5">
      <c r="A11" s="5" t="s">
        <v>17</v>
      </c>
      <c r="B11" s="5" t="s">
        <v>18</v>
      </c>
      <c r="C11" s="6">
        <v>92.526742632613022</v>
      </c>
      <c r="D11" s="7">
        <f t="shared" si="0"/>
        <v>135.70274683611456</v>
      </c>
      <c r="E11" s="7">
        <f t="shared" si="1"/>
        <v>4.7135375768014773</v>
      </c>
    </row>
    <row r="12" spans="1:5">
      <c r="A12" s="5" t="s">
        <v>19</v>
      </c>
      <c r="B12" s="5" t="s">
        <v>20</v>
      </c>
      <c r="C12" s="6">
        <v>13.833333333333332</v>
      </c>
      <c r="D12" s="7">
        <f t="shared" si="0"/>
        <v>20.288419086432327</v>
      </c>
      <c r="E12" s="7">
        <f t="shared" si="1"/>
        <v>0.70470368483613499</v>
      </c>
    </row>
    <row r="13" spans="1:5">
      <c r="A13" s="5" t="s">
        <v>21</v>
      </c>
      <c r="B13" s="5" t="s">
        <v>22</v>
      </c>
      <c r="C13" s="6">
        <v>3.2145709917159353</v>
      </c>
      <c r="D13" s="7">
        <f t="shared" si="0"/>
        <v>4.7145949491340691</v>
      </c>
      <c r="E13" s="7">
        <f t="shared" si="1"/>
        <v>0.16375807395394473</v>
      </c>
    </row>
    <row r="14" spans="1:5">
      <c r="A14" s="5" t="s">
        <v>23</v>
      </c>
      <c r="B14" s="5" t="s">
        <v>24</v>
      </c>
      <c r="C14" s="6">
        <v>5</v>
      </c>
      <c r="D14" s="7">
        <f t="shared" si="0"/>
        <v>7.3331635252165048</v>
      </c>
      <c r="E14" s="7">
        <f t="shared" si="1"/>
        <v>0.25471217524197654</v>
      </c>
    </row>
    <row r="15" spans="1:5">
      <c r="A15" s="5" t="s">
        <v>25</v>
      </c>
      <c r="B15" s="5" t="s">
        <v>26</v>
      </c>
      <c r="C15" s="6">
        <v>4.3388947010934293</v>
      </c>
      <c r="D15" s="7">
        <f t="shared" si="0"/>
        <v>6.3635648723627014</v>
      </c>
      <c r="E15" s="7">
        <f t="shared" si="1"/>
        <v>0.2210338614922786</v>
      </c>
    </row>
    <row r="16" spans="1:5">
      <c r="A16" s="5" t="s">
        <v>27</v>
      </c>
      <c r="B16" s="5" t="s">
        <v>28</v>
      </c>
      <c r="C16" s="6">
        <v>28.091139832874912</v>
      </c>
      <c r="D16" s="7">
        <f t="shared" si="0"/>
        <v>41.199384400838959</v>
      </c>
      <c r="E16" s="7">
        <f t="shared" si="1"/>
        <v>1.4310310663716206</v>
      </c>
    </row>
    <row r="17" spans="1:5">
      <c r="A17" s="5" t="s">
        <v>29</v>
      </c>
      <c r="B17" s="5" t="s">
        <v>30</v>
      </c>
      <c r="C17" s="6">
        <v>0.75</v>
      </c>
      <c r="D17" s="7">
        <f t="shared" si="0"/>
        <v>1.0999745287824758</v>
      </c>
      <c r="E17" s="7">
        <f t="shared" si="1"/>
        <v>3.8206826286296479E-2</v>
      </c>
    </row>
    <row r="18" spans="1:5">
      <c r="A18" s="5" t="s">
        <v>31</v>
      </c>
      <c r="B18" s="5" t="s">
        <v>32</v>
      </c>
      <c r="C18" s="6">
        <v>18.75</v>
      </c>
      <c r="D18" s="7">
        <f t="shared" si="0"/>
        <v>27.499363219561893</v>
      </c>
      <c r="E18" s="7">
        <f t="shared" si="1"/>
        <v>0.95517065715741201</v>
      </c>
    </row>
    <row r="19" spans="1:5">
      <c r="A19" s="5" t="s">
        <v>33</v>
      </c>
      <c r="B19" s="5" t="s">
        <v>34</v>
      </c>
      <c r="C19" s="6">
        <v>0.25</v>
      </c>
      <c r="D19" s="7">
        <f t="shared" si="0"/>
        <v>0.36665817626082525</v>
      </c>
      <c r="E19" s="7">
        <f t="shared" si="1"/>
        <v>1.2735608762098826E-2</v>
      </c>
    </row>
    <row r="20" spans="1:5">
      <c r="A20" s="5" t="s">
        <v>35</v>
      </c>
      <c r="B20" s="5" t="s">
        <v>36</v>
      </c>
      <c r="C20" s="6">
        <v>63.833333333333329</v>
      </c>
      <c r="D20" s="7">
        <f t="shared" si="0"/>
        <v>93.62005433859737</v>
      </c>
      <c r="E20" s="7">
        <f t="shared" si="1"/>
        <v>3.2518254372559001</v>
      </c>
    </row>
    <row r="21" spans="1:5">
      <c r="A21" s="5" t="s">
        <v>37</v>
      </c>
      <c r="B21" s="5" t="s">
        <v>38</v>
      </c>
      <c r="C21" s="6">
        <v>667.66665587684133</v>
      </c>
      <c r="D21" s="7">
        <f t="shared" si="0"/>
        <v>979.22175357586661</v>
      </c>
      <c r="E21" s="7">
        <f t="shared" si="1"/>
        <v>34.01256525098529</v>
      </c>
    </row>
    <row r="22" spans="1:5">
      <c r="A22" s="5" t="s">
        <v>39</v>
      </c>
      <c r="B22" s="5" t="s">
        <v>40</v>
      </c>
      <c r="C22" s="6">
        <v>9</v>
      </c>
      <c r="D22" s="7">
        <f t="shared" si="0"/>
        <v>13.199694345389709</v>
      </c>
      <c r="E22" s="7">
        <f t="shared" si="1"/>
        <v>0.45848191543555772</v>
      </c>
    </row>
    <row r="23" spans="1:5">
      <c r="A23" s="5" t="s">
        <v>41</v>
      </c>
      <c r="B23" s="5" t="s">
        <v>42</v>
      </c>
      <c r="C23" s="6">
        <v>1</v>
      </c>
      <c r="D23" s="7">
        <f t="shared" si="0"/>
        <v>1.466632705043301</v>
      </c>
      <c r="E23" s="7">
        <f t="shared" si="1"/>
        <v>5.0942435048395303E-2</v>
      </c>
    </row>
    <row r="24" spans="1:5">
      <c r="A24" s="5" t="s">
        <v>43</v>
      </c>
      <c r="B24" s="5" t="s">
        <v>44</v>
      </c>
      <c r="C24" s="6">
        <v>2</v>
      </c>
      <c r="D24" s="7">
        <f t="shared" si="0"/>
        <v>2.933265410086602</v>
      </c>
      <c r="E24" s="7">
        <f t="shared" si="1"/>
        <v>0.10188487009679061</v>
      </c>
    </row>
    <row r="25" spans="1:5">
      <c r="A25" s="5" t="s">
        <v>45</v>
      </c>
      <c r="B25" s="5" t="s">
        <v>46</v>
      </c>
      <c r="C25" s="6">
        <v>6</v>
      </c>
      <c r="D25" s="7">
        <f t="shared" si="0"/>
        <v>8.7997962302598065</v>
      </c>
      <c r="E25" s="7">
        <f t="shared" si="1"/>
        <v>0.30565461029037183</v>
      </c>
    </row>
    <row r="26" spans="1:5">
      <c r="A26" s="5" t="s">
        <v>47</v>
      </c>
      <c r="B26" s="5" t="s">
        <v>48</v>
      </c>
      <c r="C26" s="6">
        <v>0</v>
      </c>
      <c r="D26" s="7">
        <f t="shared" si="0"/>
        <v>0</v>
      </c>
      <c r="E26" s="7">
        <f t="shared" si="1"/>
        <v>0</v>
      </c>
    </row>
    <row r="27" spans="1:5">
      <c r="A27" s="5" t="s">
        <v>49</v>
      </c>
      <c r="B27" s="5" t="s">
        <v>50</v>
      </c>
      <c r="C27" s="6">
        <v>0</v>
      </c>
      <c r="D27" s="7">
        <f t="shared" si="0"/>
        <v>0</v>
      </c>
      <c r="E27" s="7">
        <f t="shared" si="1"/>
        <v>0</v>
      </c>
    </row>
    <row r="28" spans="1:5">
      <c r="A28" s="5" t="s">
        <v>51</v>
      </c>
      <c r="B28" s="5" t="s">
        <v>52</v>
      </c>
      <c r="C28" s="6">
        <v>2</v>
      </c>
      <c r="D28" s="7">
        <f t="shared" si="0"/>
        <v>2.933265410086602</v>
      </c>
      <c r="E28" s="7">
        <f t="shared" si="1"/>
        <v>0.10188487009679061</v>
      </c>
    </row>
    <row r="29" spans="1:5">
      <c r="A29" s="5" t="s">
        <v>53</v>
      </c>
      <c r="B29" s="5" t="s">
        <v>54</v>
      </c>
      <c r="C29" s="6">
        <v>5</v>
      </c>
      <c r="D29" s="7">
        <f t="shared" si="0"/>
        <v>7.3331635252165048</v>
      </c>
      <c r="E29" s="7">
        <f t="shared" si="1"/>
        <v>0.25471217524197654</v>
      </c>
    </row>
    <row r="30" spans="1:5">
      <c r="A30" s="5" t="s">
        <v>55</v>
      </c>
      <c r="B30" s="5" t="s">
        <v>56</v>
      </c>
      <c r="C30" s="6">
        <v>0</v>
      </c>
      <c r="D30" s="7">
        <f t="shared" si="0"/>
        <v>0</v>
      </c>
      <c r="E30" s="7">
        <f t="shared" si="1"/>
        <v>0</v>
      </c>
    </row>
    <row r="31" spans="1:5">
      <c r="A31" s="5" t="s">
        <v>57</v>
      </c>
      <c r="B31" s="5" t="s">
        <v>58</v>
      </c>
      <c r="C31" s="6">
        <v>2</v>
      </c>
      <c r="D31" s="7">
        <f t="shared" si="0"/>
        <v>2.933265410086602</v>
      </c>
      <c r="E31" s="7">
        <f t="shared" si="1"/>
        <v>0.10188487009679061</v>
      </c>
    </row>
    <row r="32" spans="1:5">
      <c r="A32" s="5" t="s">
        <v>59</v>
      </c>
      <c r="B32" s="5" t="s">
        <v>59</v>
      </c>
      <c r="C32" s="6">
        <v>3</v>
      </c>
      <c r="D32" s="7">
        <f t="shared" si="0"/>
        <v>4.3998981151299033</v>
      </c>
      <c r="E32" s="7">
        <f t="shared" si="1"/>
        <v>0.15282730514518592</v>
      </c>
    </row>
    <row r="33" spans="1:5">
      <c r="A33" s="5" t="s">
        <v>60</v>
      </c>
      <c r="B33" s="5" t="s">
        <v>61</v>
      </c>
      <c r="C33" s="6">
        <v>0</v>
      </c>
      <c r="D33" s="7">
        <f t="shared" si="0"/>
        <v>0</v>
      </c>
      <c r="E33" s="7">
        <f t="shared" si="1"/>
        <v>0</v>
      </c>
    </row>
    <row r="34" spans="1:5">
      <c r="A34" s="5" t="s">
        <v>62</v>
      </c>
      <c r="B34" s="5" t="s">
        <v>63</v>
      </c>
      <c r="C34" s="6">
        <v>79.86909673351623</v>
      </c>
      <c r="D34" s="7">
        <f t="shared" si="0"/>
        <v>117.13862939164198</v>
      </c>
      <c r="E34" s="7">
        <f t="shared" si="1"/>
        <v>4.0687262727211522</v>
      </c>
    </row>
    <row r="35" spans="1:5">
      <c r="A35" s="5" t="s">
        <v>64</v>
      </c>
      <c r="B35" s="5" t="s">
        <v>65</v>
      </c>
      <c r="C35" s="6">
        <v>253.63100387142597</v>
      </c>
      <c r="D35" s="7">
        <f t="shared" si="0"/>
        <v>371.98352529079744</v>
      </c>
      <c r="E35" s="7">
        <f t="shared" si="1"/>
        <v>12.920580940979418</v>
      </c>
    </row>
    <row r="36" spans="1:5" ht="16.5">
      <c r="A36" s="2"/>
      <c r="B36" s="2"/>
      <c r="C36" s="2"/>
      <c r="D36" s="2"/>
      <c r="E36" s="2"/>
    </row>
    <row r="37" spans="1:5" ht="16.5">
      <c r="A37" s="2"/>
      <c r="B37" s="3" t="s">
        <v>66</v>
      </c>
      <c r="C37" s="8">
        <f>SUM(C7:C35)</f>
        <v>1963.0000000000002</v>
      </c>
      <c r="D37" s="8">
        <f>SUM(D7:D35)</f>
        <v>2879.0000000000005</v>
      </c>
      <c r="E37" s="9">
        <f>SUM(E7:E35)</f>
        <v>100</v>
      </c>
    </row>
    <row r="38" spans="1:5" ht="16.5">
      <c r="A38" s="2"/>
      <c r="B38" s="3" t="s">
        <v>67</v>
      </c>
      <c r="C38" s="8">
        <v>916</v>
      </c>
      <c r="D38" s="2"/>
      <c r="E38" s="2"/>
    </row>
    <row r="39" spans="1:5" ht="16.5">
      <c r="A39" s="2"/>
      <c r="B39" s="3" t="s">
        <v>68</v>
      </c>
      <c r="C39" s="8">
        <v>121</v>
      </c>
      <c r="D39" s="2"/>
      <c r="E39" s="2"/>
    </row>
    <row r="40" spans="1:5" ht="16.5">
      <c r="A40" s="2"/>
      <c r="B40" s="3" t="s">
        <v>69</v>
      </c>
      <c r="C40" s="8">
        <v>0</v>
      </c>
      <c r="D40" s="2"/>
      <c r="E40" s="2"/>
    </row>
    <row r="41" spans="1:5" ht="16.5">
      <c r="A41" s="2"/>
      <c r="B41" s="3" t="s">
        <v>70</v>
      </c>
      <c r="C41" s="8">
        <v>0</v>
      </c>
      <c r="D41" s="2"/>
      <c r="E41" s="2"/>
    </row>
    <row r="42" spans="1:5" ht="16.5">
      <c r="A42" s="2"/>
      <c r="B42" s="3" t="s">
        <v>71</v>
      </c>
      <c r="C42" s="8">
        <f>SUM(C37:C41)</f>
        <v>3000</v>
      </c>
      <c r="D42" s="2"/>
      <c r="E4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5AF8-A71E-4692-867B-FE74ED4BB0FF}">
  <dimension ref="A1:E42"/>
  <sheetViews>
    <sheetView workbookViewId="0">
      <selection activeCell="B16" sqref="B16"/>
    </sheetView>
  </sheetViews>
  <sheetFormatPr defaultRowHeight="15"/>
  <cols>
    <col min="2" max="2" width="37.140625" bestFit="1" customWidth="1"/>
  </cols>
  <sheetData>
    <row r="1" spans="1:5" ht="16.5">
      <c r="A1" s="1" t="s">
        <v>0</v>
      </c>
      <c r="B1" s="2"/>
      <c r="C1" s="2"/>
      <c r="D1" s="2"/>
      <c r="E1" s="2"/>
    </row>
    <row r="2" spans="1:5" ht="16.5">
      <c r="A2" s="3" t="s">
        <v>72</v>
      </c>
      <c r="B2" s="2"/>
      <c r="C2" s="2"/>
      <c r="D2" s="2"/>
      <c r="E2" s="2"/>
    </row>
    <row r="3" spans="1:5" ht="16.5">
      <c r="A3" s="3" t="s">
        <v>2</v>
      </c>
      <c r="B3" s="2"/>
      <c r="C3" s="2"/>
      <c r="D3" s="2"/>
      <c r="E3" s="2"/>
    </row>
    <row r="4" spans="1:5" ht="16.5">
      <c r="A4" s="3" t="s">
        <v>73</v>
      </c>
      <c r="B4" s="2"/>
      <c r="C4" s="2"/>
      <c r="D4" s="2"/>
      <c r="E4" s="2"/>
    </row>
    <row r="5" spans="1:5" ht="16.5">
      <c r="A5" s="2"/>
      <c r="B5" s="2"/>
      <c r="C5" s="2"/>
      <c r="D5" s="2"/>
      <c r="E5" s="2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5" t="s">
        <v>9</v>
      </c>
      <c r="B7" s="5" t="s">
        <v>10</v>
      </c>
      <c r="C7" s="6">
        <v>97.750262201026885</v>
      </c>
      <c r="D7" s="7">
        <f t="shared" ref="D7:D35" si="0">C7*(($C$37 + $C$38) / $C$37)</f>
        <v>151.4309927840489</v>
      </c>
      <c r="E7" s="7">
        <f t="shared" ref="E7:E35" si="1">C7/$C$37*100</f>
        <v>5.4609085028506641</v>
      </c>
    </row>
    <row r="8" spans="1:5">
      <c r="A8" s="5" t="s">
        <v>11</v>
      </c>
      <c r="B8" s="5" t="s">
        <v>12</v>
      </c>
      <c r="C8" s="6">
        <v>430.16864625283574</v>
      </c>
      <c r="D8" s="7">
        <f t="shared" si="0"/>
        <v>666.40092517268909</v>
      </c>
      <c r="E8" s="7">
        <f t="shared" si="1"/>
        <v>24.031767947085797</v>
      </c>
    </row>
    <row r="9" spans="1:5">
      <c r="A9" s="5" t="s">
        <v>13</v>
      </c>
      <c r="B9" s="5" t="s">
        <v>14</v>
      </c>
      <c r="C9" s="6">
        <v>0</v>
      </c>
      <c r="D9" s="7">
        <f t="shared" si="0"/>
        <v>0</v>
      </c>
      <c r="E9" s="7">
        <f t="shared" si="1"/>
        <v>0</v>
      </c>
    </row>
    <row r="10" spans="1:5">
      <c r="A10" s="5" t="s">
        <v>15</v>
      </c>
      <c r="B10" s="5" t="s">
        <v>16</v>
      </c>
      <c r="C10" s="6">
        <v>0</v>
      </c>
      <c r="D10" s="7">
        <f t="shared" si="0"/>
        <v>0</v>
      </c>
      <c r="E10" s="7">
        <f t="shared" si="1"/>
        <v>0</v>
      </c>
    </row>
    <row r="11" spans="1:5">
      <c r="A11" s="5" t="s">
        <v>17</v>
      </c>
      <c r="B11" s="5" t="s">
        <v>18</v>
      </c>
      <c r="C11" s="6">
        <v>102.35296172980142</v>
      </c>
      <c r="D11" s="7">
        <f t="shared" si="0"/>
        <v>158.56132004287113</v>
      </c>
      <c r="E11" s="7">
        <f t="shared" si="1"/>
        <v>5.7180425547375098</v>
      </c>
    </row>
    <row r="12" spans="1:5">
      <c r="A12" s="5" t="s">
        <v>19</v>
      </c>
      <c r="B12" s="5" t="s">
        <v>20</v>
      </c>
      <c r="C12" s="6">
        <v>5.5</v>
      </c>
      <c r="D12" s="7">
        <f t="shared" si="0"/>
        <v>8.5203910614525142</v>
      </c>
      <c r="E12" s="7">
        <f t="shared" si="1"/>
        <v>0.30726256983240219</v>
      </c>
    </row>
    <row r="13" spans="1:5">
      <c r="A13" s="5" t="s">
        <v>21</v>
      </c>
      <c r="B13" s="5" t="s">
        <v>22</v>
      </c>
      <c r="C13" s="6">
        <v>12.63336331954142</v>
      </c>
      <c r="D13" s="7">
        <f t="shared" si="0"/>
        <v>19.571126527982322</v>
      </c>
      <c r="E13" s="7">
        <f t="shared" si="1"/>
        <v>0.70577448712521895</v>
      </c>
    </row>
    <row r="14" spans="1:5">
      <c r="A14" s="5" t="s">
        <v>23</v>
      </c>
      <c r="B14" s="5" t="s">
        <v>24</v>
      </c>
      <c r="C14" s="6">
        <v>0</v>
      </c>
      <c r="D14" s="7">
        <f t="shared" si="0"/>
        <v>0</v>
      </c>
      <c r="E14" s="7">
        <f t="shared" si="1"/>
        <v>0</v>
      </c>
    </row>
    <row r="15" spans="1:5">
      <c r="A15" s="5" t="s">
        <v>25</v>
      </c>
      <c r="B15" s="5" t="s">
        <v>26</v>
      </c>
      <c r="C15" s="6">
        <v>3.1186946166108589</v>
      </c>
      <c r="D15" s="7">
        <f t="shared" si="0"/>
        <v>4.8313632245038614</v>
      </c>
      <c r="E15" s="7">
        <f t="shared" si="1"/>
        <v>0.17422874953133288</v>
      </c>
    </row>
    <row r="16" spans="1:5">
      <c r="A16" s="5" t="s">
        <v>27</v>
      </c>
      <c r="B16" s="5" t="s">
        <v>28</v>
      </c>
      <c r="C16" s="6">
        <v>29.279869169435013</v>
      </c>
      <c r="D16" s="7">
        <f t="shared" si="0"/>
        <v>45.359261009409657</v>
      </c>
      <c r="E16" s="7">
        <f t="shared" si="1"/>
        <v>1.635746880974023</v>
      </c>
    </row>
    <row r="17" spans="1:5">
      <c r="A17" s="5" t="s">
        <v>29</v>
      </c>
      <c r="B17" s="5" t="s">
        <v>30</v>
      </c>
      <c r="C17" s="6">
        <v>0</v>
      </c>
      <c r="D17" s="7">
        <f t="shared" si="0"/>
        <v>0</v>
      </c>
      <c r="E17" s="7">
        <f t="shared" si="1"/>
        <v>0</v>
      </c>
    </row>
    <row r="18" spans="1:5">
      <c r="A18" s="5" t="s">
        <v>31</v>
      </c>
      <c r="B18" s="5" t="s">
        <v>32</v>
      </c>
      <c r="C18" s="6">
        <v>1</v>
      </c>
      <c r="D18" s="7">
        <f t="shared" si="0"/>
        <v>1.5491620111731843</v>
      </c>
      <c r="E18" s="7">
        <f t="shared" si="1"/>
        <v>5.5865921787709494E-2</v>
      </c>
    </row>
    <row r="19" spans="1:5">
      <c r="A19" s="5" t="s">
        <v>33</v>
      </c>
      <c r="B19" s="5" t="s">
        <v>34</v>
      </c>
      <c r="C19" s="6">
        <v>0</v>
      </c>
      <c r="D19" s="7">
        <f t="shared" si="0"/>
        <v>0</v>
      </c>
      <c r="E19" s="7">
        <f t="shared" si="1"/>
        <v>0</v>
      </c>
    </row>
    <row r="20" spans="1:5">
      <c r="A20" s="5" t="s">
        <v>35</v>
      </c>
      <c r="B20" s="5" t="s">
        <v>36</v>
      </c>
      <c r="C20" s="6">
        <v>58.5</v>
      </c>
      <c r="D20" s="7">
        <f t="shared" si="0"/>
        <v>90.625977653631281</v>
      </c>
      <c r="E20" s="7">
        <f t="shared" si="1"/>
        <v>3.2681564245810057</v>
      </c>
    </row>
    <row r="21" spans="1:5">
      <c r="A21" s="5" t="s">
        <v>37</v>
      </c>
      <c r="B21" s="5" t="s">
        <v>38</v>
      </c>
      <c r="C21" s="6">
        <v>790.15232936429254</v>
      </c>
      <c r="D21" s="7">
        <f t="shared" si="0"/>
        <v>1224.0739716911637</v>
      </c>
      <c r="E21" s="7">
        <f t="shared" si="1"/>
        <v>44.142588232642041</v>
      </c>
    </row>
    <row r="22" spans="1:5">
      <c r="A22" s="5" t="s">
        <v>39</v>
      </c>
      <c r="B22" s="5" t="s">
        <v>40</v>
      </c>
      <c r="C22" s="6">
        <v>25</v>
      </c>
      <c r="D22" s="7">
        <f t="shared" si="0"/>
        <v>38.729050279329606</v>
      </c>
      <c r="E22" s="7">
        <f t="shared" si="1"/>
        <v>1.3966480446927374</v>
      </c>
    </row>
    <row r="23" spans="1:5">
      <c r="A23" s="5" t="s">
        <v>41</v>
      </c>
      <c r="B23" s="5" t="s">
        <v>42</v>
      </c>
      <c r="C23" s="6">
        <v>0</v>
      </c>
      <c r="D23" s="7">
        <f t="shared" si="0"/>
        <v>0</v>
      </c>
      <c r="E23" s="7">
        <f t="shared" si="1"/>
        <v>0</v>
      </c>
    </row>
    <row r="24" spans="1:5">
      <c r="A24" s="5" t="s">
        <v>43</v>
      </c>
      <c r="B24" s="5" t="s">
        <v>44</v>
      </c>
      <c r="C24" s="6">
        <v>2</v>
      </c>
      <c r="D24" s="7">
        <f t="shared" si="0"/>
        <v>3.0983240223463686</v>
      </c>
      <c r="E24" s="7">
        <f t="shared" si="1"/>
        <v>0.11173184357541899</v>
      </c>
    </row>
    <row r="25" spans="1:5">
      <c r="A25" s="5" t="s">
        <v>45</v>
      </c>
      <c r="B25" s="5" t="s">
        <v>46</v>
      </c>
      <c r="C25" s="6">
        <v>2</v>
      </c>
      <c r="D25" s="7">
        <f t="shared" si="0"/>
        <v>3.0983240223463686</v>
      </c>
      <c r="E25" s="7">
        <f t="shared" si="1"/>
        <v>0.11173184357541899</v>
      </c>
    </row>
    <row r="26" spans="1:5">
      <c r="A26" s="5" t="s">
        <v>47</v>
      </c>
      <c r="B26" s="5" t="s">
        <v>48</v>
      </c>
      <c r="C26" s="6">
        <v>0</v>
      </c>
      <c r="D26" s="7">
        <f t="shared" si="0"/>
        <v>0</v>
      </c>
      <c r="E26" s="7">
        <f t="shared" si="1"/>
        <v>0</v>
      </c>
    </row>
    <row r="27" spans="1:5">
      <c r="A27" s="5" t="s">
        <v>49</v>
      </c>
      <c r="B27" s="5" t="s">
        <v>50</v>
      </c>
      <c r="C27" s="6">
        <v>0</v>
      </c>
      <c r="D27" s="7">
        <f t="shared" si="0"/>
        <v>0</v>
      </c>
      <c r="E27" s="7">
        <f t="shared" si="1"/>
        <v>0</v>
      </c>
    </row>
    <row r="28" spans="1:5">
      <c r="A28" s="5" t="s">
        <v>51</v>
      </c>
      <c r="B28" s="5" t="s">
        <v>52</v>
      </c>
      <c r="C28" s="6">
        <v>0</v>
      </c>
      <c r="D28" s="7">
        <f t="shared" si="0"/>
        <v>0</v>
      </c>
      <c r="E28" s="7">
        <f t="shared" si="1"/>
        <v>0</v>
      </c>
    </row>
    <row r="29" spans="1:5">
      <c r="A29" s="5" t="s">
        <v>53</v>
      </c>
      <c r="B29" s="5" t="s">
        <v>54</v>
      </c>
      <c r="C29" s="6">
        <v>0</v>
      </c>
      <c r="D29" s="7">
        <f t="shared" si="0"/>
        <v>0</v>
      </c>
      <c r="E29" s="7">
        <f t="shared" si="1"/>
        <v>0</v>
      </c>
    </row>
    <row r="30" spans="1:5">
      <c r="A30" s="5" t="s">
        <v>55</v>
      </c>
      <c r="B30" s="5" t="s">
        <v>56</v>
      </c>
      <c r="C30" s="6">
        <v>0</v>
      </c>
      <c r="D30" s="7">
        <f t="shared" si="0"/>
        <v>0</v>
      </c>
      <c r="E30" s="7">
        <f t="shared" si="1"/>
        <v>0</v>
      </c>
    </row>
    <row r="31" spans="1:5">
      <c r="A31" s="5" t="s">
        <v>57</v>
      </c>
      <c r="B31" s="5" t="s">
        <v>58</v>
      </c>
      <c r="C31" s="6">
        <v>0</v>
      </c>
      <c r="D31" s="7">
        <f t="shared" si="0"/>
        <v>0</v>
      </c>
      <c r="E31" s="7">
        <f t="shared" si="1"/>
        <v>0</v>
      </c>
    </row>
    <row r="32" spans="1:5">
      <c r="A32" s="5" t="s">
        <v>59</v>
      </c>
      <c r="B32" s="5" t="s">
        <v>59</v>
      </c>
      <c r="C32" s="6">
        <v>0</v>
      </c>
      <c r="D32" s="7">
        <f t="shared" si="0"/>
        <v>0</v>
      </c>
      <c r="E32" s="7">
        <f t="shared" si="1"/>
        <v>0</v>
      </c>
    </row>
    <row r="33" spans="1:5">
      <c r="A33" s="5" t="s">
        <v>60</v>
      </c>
      <c r="B33" s="5" t="s">
        <v>61</v>
      </c>
      <c r="C33" s="6">
        <v>0</v>
      </c>
      <c r="D33" s="7">
        <f t="shared" si="0"/>
        <v>0</v>
      </c>
      <c r="E33" s="7">
        <f t="shared" si="1"/>
        <v>0</v>
      </c>
    </row>
    <row r="34" spans="1:5">
      <c r="A34" s="5" t="s">
        <v>62</v>
      </c>
      <c r="B34" s="5" t="s">
        <v>63</v>
      </c>
      <c r="C34" s="6">
        <v>43.840192373577736</v>
      </c>
      <c r="D34" s="7">
        <f t="shared" si="0"/>
        <v>67.915560587670981</v>
      </c>
      <c r="E34" s="7">
        <f t="shared" si="1"/>
        <v>2.4491727583004321</v>
      </c>
    </row>
    <row r="35" spans="1:5">
      <c r="A35" s="5" t="s">
        <v>64</v>
      </c>
      <c r="B35" s="5" t="s">
        <v>65</v>
      </c>
      <c r="C35" s="6">
        <v>186.70368097287835</v>
      </c>
      <c r="D35" s="7">
        <f t="shared" si="0"/>
        <v>289.23424990938082</v>
      </c>
      <c r="E35" s="7">
        <f t="shared" si="1"/>
        <v>10.430373238708288</v>
      </c>
    </row>
    <row r="36" spans="1:5" ht="16.5">
      <c r="A36" s="2"/>
      <c r="B36" s="2"/>
      <c r="C36" s="2"/>
      <c r="D36" s="2"/>
      <c r="E36" s="2"/>
    </row>
    <row r="37" spans="1:5" ht="16.5">
      <c r="A37" s="2"/>
      <c r="B37" s="3" t="s">
        <v>66</v>
      </c>
      <c r="C37" s="8">
        <f>SUM(C7:C35)</f>
        <v>1790</v>
      </c>
      <c r="D37" s="8">
        <f>SUM(D7:D35)</f>
        <v>2772.9999999999991</v>
      </c>
      <c r="E37" s="9">
        <f>SUM(E7:E35)</f>
        <v>99.999999999999986</v>
      </c>
    </row>
    <row r="38" spans="1:5" ht="16.5">
      <c r="A38" s="2"/>
      <c r="B38" s="3" t="s">
        <v>67</v>
      </c>
      <c r="C38" s="8">
        <v>983</v>
      </c>
      <c r="D38" s="2"/>
      <c r="E38" s="2"/>
    </row>
    <row r="39" spans="1:5" ht="16.5">
      <c r="A39" s="2"/>
      <c r="B39" s="3" t="s">
        <v>68</v>
      </c>
      <c r="C39" s="8">
        <v>227</v>
      </c>
      <c r="D39" s="2"/>
      <c r="E39" s="2"/>
    </row>
    <row r="40" spans="1:5" ht="16.5">
      <c r="A40" s="2"/>
      <c r="B40" s="3" t="s">
        <v>69</v>
      </c>
      <c r="C40" s="8">
        <v>0</v>
      </c>
      <c r="D40" s="2"/>
      <c r="E40" s="2"/>
    </row>
    <row r="41" spans="1:5" ht="16.5">
      <c r="A41" s="2"/>
      <c r="B41" s="3" t="s">
        <v>70</v>
      </c>
      <c r="C41" s="8">
        <v>0</v>
      </c>
      <c r="D41" s="2"/>
      <c r="E41" s="2"/>
    </row>
    <row r="42" spans="1:5" ht="16.5">
      <c r="A42" s="2"/>
      <c r="B42" s="3" t="s">
        <v>71</v>
      </c>
      <c r="C42" s="8">
        <f>SUM(C37:C41)</f>
        <v>3000</v>
      </c>
      <c r="D42" s="2"/>
      <c r="E4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Grp 3</vt:lpstr>
      <vt:lpstr>Grp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DeCoux, Linda - DCF</dc:creator>
  <cp:lastModifiedBy>Lewis, Emma - DCF</cp:lastModifiedBy>
  <dcterms:created xsi:type="dcterms:W3CDTF">2024-07-16T18:03:48Z</dcterms:created>
  <dcterms:modified xsi:type="dcterms:W3CDTF">2024-10-14T17:56:27Z</dcterms:modified>
</cp:coreProperties>
</file>