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esktop\"/>
    </mc:Choice>
  </mc:AlternateContent>
  <xr:revisionPtr revIDLastSave="0" documentId="8_{5EEF1564-0ACF-4112-8D53-B29A3E7D9C90}" xr6:coauthVersionLast="47" xr6:coauthVersionMax="47" xr10:uidLastSave="{00000000-0000-0000-0000-000000000000}"/>
  <bookViews>
    <workbookView xWindow="28740" yWindow="-60" windowWidth="28920" windowHeight="17520" activeTab="1" xr2:uid="{00000000-000D-0000-FFFF-FFFF00000000}"/>
  </bookViews>
  <sheets>
    <sheet name="Grp 3" sheetId="1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3" l="1"/>
  <c r="C42" i="3" s="1"/>
  <c r="D28" i="3"/>
  <c r="D24" i="3"/>
  <c r="D22" i="3"/>
  <c r="D20" i="3"/>
  <c r="D18" i="3"/>
  <c r="D16" i="3"/>
  <c r="D14" i="3"/>
  <c r="D12" i="3"/>
  <c r="D10" i="3"/>
  <c r="D8" i="3"/>
  <c r="C37" i="1"/>
  <c r="C42" i="1" s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E37" i="1" s="1"/>
  <c r="D7" i="1"/>
  <c r="D37" i="1" s="1"/>
  <c r="E8" i="3" l="1"/>
  <c r="E10" i="3"/>
  <c r="E12" i="3"/>
  <c r="E14" i="3"/>
  <c r="E16" i="3"/>
  <c r="E18" i="3"/>
  <c r="E20" i="3"/>
  <c r="E22" i="3"/>
  <c r="E24" i="3"/>
  <c r="E26" i="3"/>
  <c r="E28" i="3"/>
  <c r="E30" i="3"/>
  <c r="E32" i="3"/>
  <c r="E34" i="3"/>
  <c r="D26" i="3"/>
  <c r="D30" i="3"/>
  <c r="D34" i="3"/>
  <c r="D7" i="3"/>
  <c r="D9" i="3"/>
  <c r="D11" i="3"/>
  <c r="D13" i="3"/>
  <c r="D15" i="3"/>
  <c r="D17" i="3"/>
  <c r="D19" i="3"/>
  <c r="D21" i="3"/>
  <c r="D23" i="3"/>
  <c r="D25" i="3"/>
  <c r="D27" i="3"/>
  <c r="D29" i="3"/>
  <c r="D31" i="3"/>
  <c r="D33" i="3"/>
  <c r="D35" i="3"/>
  <c r="D32" i="3"/>
  <c r="E7" i="3"/>
  <c r="E9" i="3"/>
  <c r="E11" i="3"/>
  <c r="E13" i="3"/>
  <c r="E15" i="3"/>
  <c r="E17" i="3"/>
  <c r="E19" i="3"/>
  <c r="E21" i="3"/>
  <c r="E23" i="3"/>
  <c r="E25" i="3"/>
  <c r="E27" i="3"/>
  <c r="E29" i="3"/>
  <c r="E31" i="3"/>
  <c r="E33" i="3"/>
  <c r="E35" i="3"/>
  <c r="D37" i="3" l="1"/>
  <c r="E37" i="3"/>
</calcChain>
</file>

<file path=xl/sharedStrings.xml><?xml version="1.0" encoding="utf-8"?>
<sst xmlns="http://schemas.openxmlformats.org/spreadsheetml/2006/main" count="146" uniqueCount="73">
  <si>
    <t>Program Summary</t>
  </si>
  <si>
    <t>Wisconsin DCF Group 3 Economic Support</t>
  </si>
  <si>
    <t>Quarter: 7/1/2023 - 9/30/2023</t>
  </si>
  <si>
    <t>Report date: 10/13/2023 7:55 AM</t>
  </si>
  <si>
    <t>Cost Obj Code</t>
  </si>
  <si>
    <t>Cost Objective Description</t>
  </si>
  <si>
    <t>Actual Count</t>
  </si>
  <si>
    <t>Adjusted Count</t>
  </si>
  <si>
    <t>Percentage</t>
  </si>
  <si>
    <t>BC</t>
  </si>
  <si>
    <t>BadgerCare</t>
  </si>
  <si>
    <t>BCElg</t>
  </si>
  <si>
    <t>Badger Care Eligibility (BCP Elig)</t>
  </si>
  <si>
    <t>CCAdm</t>
  </si>
  <si>
    <t>Child Care Admin</t>
  </si>
  <si>
    <t>CCCert</t>
  </si>
  <si>
    <t>Child Care Certification</t>
  </si>
  <si>
    <t>CCElig</t>
  </si>
  <si>
    <t>Child Care Eligibility</t>
  </si>
  <si>
    <t>CCProg</t>
  </si>
  <si>
    <t>Child Care</t>
  </si>
  <si>
    <t>CSUPP</t>
  </si>
  <si>
    <t>Caretaker Supplement (C-Supp)</t>
  </si>
  <si>
    <t>CTY</t>
  </si>
  <si>
    <t>County Only Assistance</t>
  </si>
  <si>
    <t>FPW</t>
  </si>
  <si>
    <t>Family Planning Waiver</t>
  </si>
  <si>
    <t>FPWElg</t>
  </si>
  <si>
    <t>Family Planning Waiver Eligibility (FPW Eligib)</t>
  </si>
  <si>
    <t>FR-CC</t>
  </si>
  <si>
    <t>Child Care Fraud</t>
  </si>
  <si>
    <t>FR-FS</t>
  </si>
  <si>
    <t>Foods Stamps Fraud</t>
  </si>
  <si>
    <t>FR-MA</t>
  </si>
  <si>
    <t>Medical Assistance Fraud</t>
  </si>
  <si>
    <t>FSAdm</t>
  </si>
  <si>
    <t>Food Stamp Administration</t>
  </si>
  <si>
    <t>FSCert</t>
  </si>
  <si>
    <t>Food Stamp Certification</t>
  </si>
  <si>
    <t>FSEbt</t>
  </si>
  <si>
    <t>Food Stamp Issuance</t>
  </si>
  <si>
    <t>FSFH</t>
  </si>
  <si>
    <t>Food Stamp Fair Hearings</t>
  </si>
  <si>
    <t>MAFC</t>
  </si>
  <si>
    <t>Family Care - Medical Assistance</t>
  </si>
  <si>
    <t>MAFCEl</t>
  </si>
  <si>
    <t>Family Care - Medical Assistance Eligibility</t>
  </si>
  <si>
    <t>MATran</t>
  </si>
  <si>
    <t>MA Transportation</t>
  </si>
  <si>
    <t>MPE</t>
  </si>
  <si>
    <t>Market Place Exchange (MPE)</t>
  </si>
  <si>
    <t>PI-CC</t>
  </si>
  <si>
    <t>Child Care Program Intergrity</t>
  </si>
  <si>
    <t>PI-FS</t>
  </si>
  <si>
    <t>Food Stamps Program Integrity (Fraud)</t>
  </si>
  <si>
    <t>PI-MA</t>
  </si>
  <si>
    <t>Medical Assistance Program Integrity</t>
  </si>
  <si>
    <t>SSS</t>
  </si>
  <si>
    <t>Social Services</t>
  </si>
  <si>
    <t>WHEAP</t>
  </si>
  <si>
    <t>WIA</t>
  </si>
  <si>
    <t>Workforce Investment Act</t>
  </si>
  <si>
    <t>WMA</t>
  </si>
  <si>
    <t>Wisconsin Medicaid (EBD and LTC)</t>
  </si>
  <si>
    <t>WMAElg</t>
  </si>
  <si>
    <t>Wisconsin Medicaid Eligibility (EBD &amp; LTC Elig)</t>
  </si>
  <si>
    <t>Program Totals:</t>
  </si>
  <si>
    <t>Redistributed:</t>
  </si>
  <si>
    <t>Invalid Responses:</t>
  </si>
  <si>
    <t>No Responses:</t>
  </si>
  <si>
    <t>Responses in Error:</t>
  </si>
  <si>
    <t>Total of All Hits:</t>
  </si>
  <si>
    <t>Wisconsin DCF Group 5 Economic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</si>
</sst>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);\-#,##0.00"/>
    <numFmt numFmtId="165" formatCode="#,##0.0000_);\-#,##0.0000"/>
  </numFmts>
  <fonts count="8">
    <font>
      <sz val="11"/>
      <name val="Calibri"/>
    </font>
    <font>
      <sz val="11"/>
      <name val="Segoe UI"/>
    </font>
    <font>
      <b/>
      <sz val="9"/>
      <name val="Segoe UI"/>
    </font>
    <font>
      <b/>
      <sz val="9"/>
      <color rgb="FFFFFFFF"/>
      <name val="Segoe UI"/>
    </font>
    <font>
      <b/>
      <sz val="9"/>
      <color rgb="FF000000"/>
      <name val="Segoe UI"/>
    </font>
    <font>
      <b/>
      <sz val="10"/>
      <name val="Segoe UI"/>
    </font>
    <font>
      <sz val="9"/>
      <name val="Segoe UI"/>
    </font>
    <font>
      <u/>
      <sz val="9"/>
      <color rgb="FF0000FF"/>
      <name val="Segoe UI"/>
    </font>
  </fonts>
  <fills count="5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808080"/>
      </patternFill>
    </fill>
    <fill>
      <patternFill patternType="solid">
        <fgColor rgb="FFFFFF00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2" fillId="0" borderId="0"/>
    <xf numFmtId="0" fontId="3" fillId="2" borderId="0"/>
    <xf numFmtId="0" fontId="4" fillId="3" borderId="0"/>
    <xf numFmtId="0" fontId="5" fillId="0" borderId="0">
      <alignment horizontal="left"/>
    </xf>
    <xf numFmtId="0" fontId="6" fillId="0" borderId="0">
      <alignment horizontal="left"/>
    </xf>
    <xf numFmtId="0" fontId="2" fillId="0" borderId="0">
      <alignment horizontal="left"/>
    </xf>
    <xf numFmtId="0" fontId="6" fillId="4" borderId="0">
      <alignment horizontal="center"/>
    </xf>
    <xf numFmtId="0" fontId="7" fillId="0" borderId="0">
      <alignment horizontal="left"/>
    </xf>
  </cellStyleXfs>
  <cellXfs count="19">
    <xf numFmtId="0" fontId="0" fillId="0" borderId="0" xfId="0" applyNumberFormat="1" applyFont="1"/>
    <xf numFmtId="0" fontId="2" fillId="0" borderId="0" xfId="1" applyNumberFormat="1" applyFont="1"/>
    <xf numFmtId="0" fontId="3" fillId="2" borderId="0" xfId="2" applyNumberFormat="1" applyFont="1" applyFill="1"/>
    <xf numFmtId="0" fontId="5" fillId="0" borderId="0" xfId="4" applyNumberFormat="1" applyFont="1">
      <alignment horizontal="left"/>
    </xf>
    <xf numFmtId="0" fontId="6" fillId="0" borderId="0" xfId="5" applyNumberFormat="1" applyFont="1">
      <alignment horizontal="left"/>
    </xf>
    <xf numFmtId="0" fontId="1" fillId="0" borderId="0" xfId="0" applyNumberFormat="1" applyFont="1"/>
    <xf numFmtId="164" fontId="6" fillId="0" borderId="0" xfId="5" applyNumberFormat="1" applyFont="1" applyAlignment="1">
      <alignment horizontal="right"/>
    </xf>
    <xf numFmtId="3" fontId="2" fillId="0" borderId="0" xfId="1" applyNumberFormat="1" applyFont="1" applyAlignment="1">
      <alignment horizontal="right"/>
    </xf>
    <xf numFmtId="165" fontId="6" fillId="0" borderId="0" xfId="5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0" fontId="5" fillId="0" borderId="0" xfId="4">
      <alignment horizontal="left"/>
    </xf>
    <xf numFmtId="0" fontId="1" fillId="0" borderId="0" xfId="0" applyFont="1"/>
    <xf numFmtId="0" fontId="2" fillId="0" borderId="0" xfId="1"/>
    <xf numFmtId="0" fontId="3" fillId="2" borderId="0" xfId="2"/>
    <xf numFmtId="0" fontId="6" fillId="0" borderId="0" xfId="5">
      <alignment horizontal="left"/>
    </xf>
    <xf numFmtId="164" fontId="6" fillId="0" borderId="0" xfId="5" applyNumberFormat="1" applyAlignment="1">
      <alignment horizontal="right"/>
    </xf>
    <xf numFmtId="165" fontId="6" fillId="0" borderId="0" xfId="5" applyNumberFormat="1" applyAlignment="1">
      <alignment horizontal="right"/>
    </xf>
    <xf numFmtId="3" fontId="2" fillId="0" borderId="0" xfId="1" applyNumberFormat="1" applyAlignment="1">
      <alignment horizontal="right"/>
    </xf>
    <xf numFmtId="165" fontId="2" fillId="0" borderId="0" xfId="1" applyNumberFormat="1" applyAlignment="1">
      <alignment horizontal="right"/>
    </xf>
  </cellXfs>
  <cellStyles count="9">
    <cellStyle name="BodyStyle" xfId="5" xr:uid="{00000000-0005-0000-0000-000005000000}"/>
    <cellStyle name="BoldBodyStyle" xfId="6" xr:uid="{00000000-0005-0000-0000-000006000000}"/>
    <cellStyle name="ColHeaderStyle" xfId="2" xr:uid="{00000000-0005-0000-0000-000002000000}"/>
    <cellStyle name="ColHeaderStyleGray" xfId="3" xr:uid="{00000000-0005-0000-0000-000003000000}"/>
    <cellStyle name="HeaderStyle" xfId="1" xr:uid="{00000000-0005-0000-0000-000001000000}"/>
    <cellStyle name="HyperlinkStyle" xfId="8" xr:uid="{00000000-0005-0000-0000-000008000000}"/>
    <cellStyle name="Normal" xfId="0" builtinId="0"/>
    <cellStyle name="TitleStyle" xfId="4" xr:uid="{00000000-0005-0000-0000-000004000000}"/>
    <cellStyle name="YellowHighlightStyle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8000"/>
  </sheetPr>
  <dimension ref="A1:E42"/>
  <sheetViews>
    <sheetView workbookViewId="0">
      <pane ySplit="6" topLeftCell="A7" activePane="bottomLeft" state="frozen"/>
      <selection pane="bottomLeft"/>
    </sheetView>
  </sheetViews>
  <sheetFormatPr defaultColWidth="11" defaultRowHeight="16.5"/>
  <cols>
    <col min="1" max="1" width="36.28515625" style="5" customWidth="1"/>
    <col min="2" max="2" width="37.42578125" style="5" customWidth="1"/>
    <col min="3" max="3" width="12" style="5" customWidth="1"/>
    <col min="4" max="4" width="14.140625" style="5" customWidth="1"/>
    <col min="5" max="6" width="11" style="5" customWidth="1"/>
    <col min="7" max="16384" width="11" style="5"/>
  </cols>
  <sheetData>
    <row r="1" spans="1:5">
      <c r="A1" s="3" t="s">
        <v>0</v>
      </c>
    </row>
    <row r="2" spans="1:5">
      <c r="A2" s="1" t="s">
        <v>1</v>
      </c>
    </row>
    <row r="3" spans="1:5">
      <c r="A3" s="1" t="s">
        <v>2</v>
      </c>
    </row>
    <row r="4" spans="1:5">
      <c r="A4" s="1" t="s">
        <v>3</v>
      </c>
    </row>
    <row r="6" spans="1:5">
      <c r="A6" s="2" t="s">
        <v>4</v>
      </c>
      <c r="B6" s="2" t="s">
        <v>5</v>
      </c>
      <c r="C6" s="2" t="s">
        <v>6</v>
      </c>
      <c r="D6" s="2" t="s">
        <v>7</v>
      </c>
      <c r="E6" s="2" t="s">
        <v>8</v>
      </c>
    </row>
    <row r="7" spans="1:5">
      <c r="A7" s="4" t="s">
        <v>9</v>
      </c>
      <c r="B7" s="4" t="s">
        <v>10</v>
      </c>
      <c r="C7" s="6">
        <v>140.74837158864707</v>
      </c>
      <c r="D7" s="8">
        <f t="shared" ref="D7:D35" si="0">C7*(($C$37 + $C$38) / $C$37)</f>
        <v>206.99142598206799</v>
      </c>
      <c r="E7" s="8">
        <f t="shared" ref="E7:E35" si="1">C7/$C$37*100</f>
        <v>7.2475989489519606</v>
      </c>
    </row>
    <row r="8" spans="1:5">
      <c r="A8" s="4" t="s">
        <v>11</v>
      </c>
      <c r="B8" s="4" t="s">
        <v>12</v>
      </c>
      <c r="C8" s="6">
        <v>503.55303021561775</v>
      </c>
      <c r="D8" s="8">
        <f t="shared" si="0"/>
        <v>740.54966750556355</v>
      </c>
      <c r="E8" s="8">
        <f t="shared" si="1"/>
        <v>25.929610206777433</v>
      </c>
    </row>
    <row r="9" spans="1:5">
      <c r="A9" s="4" t="s">
        <v>13</v>
      </c>
      <c r="B9" s="4" t="s">
        <v>14</v>
      </c>
      <c r="C9" s="6">
        <v>1</v>
      </c>
      <c r="D9" s="8">
        <f t="shared" si="0"/>
        <v>1.470648815653965</v>
      </c>
      <c r="E9" s="8">
        <f t="shared" si="1"/>
        <v>5.1493305870236865E-2</v>
      </c>
    </row>
    <row r="10" spans="1:5">
      <c r="A10" s="4" t="s">
        <v>15</v>
      </c>
      <c r="B10" s="4" t="s">
        <v>16</v>
      </c>
      <c r="C10" s="6">
        <v>5</v>
      </c>
      <c r="D10" s="8">
        <f t="shared" si="0"/>
        <v>7.3532440782698245</v>
      </c>
      <c r="E10" s="8">
        <f t="shared" si="1"/>
        <v>0.25746652935118436</v>
      </c>
    </row>
    <row r="11" spans="1:5">
      <c r="A11" s="4" t="s">
        <v>17</v>
      </c>
      <c r="B11" s="4" t="s">
        <v>18</v>
      </c>
      <c r="C11" s="6">
        <v>126.42494220732713</v>
      </c>
      <c r="D11" s="8">
        <f t="shared" si="0"/>
        <v>185.92669152632661</v>
      </c>
      <c r="E11" s="8">
        <f t="shared" si="1"/>
        <v>6.5100382187089147</v>
      </c>
    </row>
    <row r="12" spans="1:5">
      <c r="A12" s="4" t="s">
        <v>19</v>
      </c>
      <c r="B12" s="4" t="s">
        <v>20</v>
      </c>
      <c r="C12" s="6">
        <v>9.25</v>
      </c>
      <c r="D12" s="8">
        <f t="shared" si="0"/>
        <v>13.603501544799176</v>
      </c>
      <c r="E12" s="8">
        <f t="shared" si="1"/>
        <v>0.47631307929969102</v>
      </c>
    </row>
    <row r="13" spans="1:5">
      <c r="A13" s="4" t="s">
        <v>21</v>
      </c>
      <c r="B13" s="4" t="s">
        <v>22</v>
      </c>
      <c r="C13" s="6">
        <v>7.9544220571064796</v>
      </c>
      <c r="D13" s="8">
        <f t="shared" si="0"/>
        <v>11.698161377495421</v>
      </c>
      <c r="E13" s="8">
        <f t="shared" si="1"/>
        <v>0.4095994880075427</v>
      </c>
    </row>
    <row r="14" spans="1:5">
      <c r="A14" s="4" t="s">
        <v>23</v>
      </c>
      <c r="B14" s="4" t="s">
        <v>24</v>
      </c>
      <c r="C14" s="6">
        <v>5</v>
      </c>
      <c r="D14" s="8">
        <f t="shared" si="0"/>
        <v>7.3532440782698245</v>
      </c>
      <c r="E14" s="8">
        <f t="shared" si="1"/>
        <v>0.25746652935118436</v>
      </c>
    </row>
    <row r="15" spans="1:5">
      <c r="A15" s="4" t="s">
        <v>25</v>
      </c>
      <c r="B15" s="4" t="s">
        <v>26</v>
      </c>
      <c r="C15" s="6">
        <v>3.1964883454025301</v>
      </c>
      <c r="D15" s="8">
        <f t="shared" si="0"/>
        <v>4.7009117994179332</v>
      </c>
      <c r="E15" s="8">
        <f t="shared" si="1"/>
        <v>0.16459775208045985</v>
      </c>
    </row>
    <row r="16" spans="1:5">
      <c r="A16" s="4" t="s">
        <v>27</v>
      </c>
      <c r="B16" s="4" t="s">
        <v>28</v>
      </c>
      <c r="C16" s="6">
        <v>26.02083766089126</v>
      </c>
      <c r="D16" s="8">
        <f t="shared" si="0"/>
        <v>38.267514088313817</v>
      </c>
      <c r="E16" s="8">
        <f t="shared" si="1"/>
        <v>1.3398989526720524</v>
      </c>
    </row>
    <row r="17" spans="1:5">
      <c r="A17" s="4" t="s">
        <v>29</v>
      </c>
      <c r="B17" s="4" t="s">
        <v>30</v>
      </c>
      <c r="C17" s="6">
        <v>0.25</v>
      </c>
      <c r="D17" s="8">
        <f t="shared" si="0"/>
        <v>0.36766220391349125</v>
      </c>
      <c r="E17" s="8">
        <f t="shared" si="1"/>
        <v>1.2873326467559216E-2</v>
      </c>
    </row>
    <row r="18" spans="1:5">
      <c r="A18" s="4" t="s">
        <v>31</v>
      </c>
      <c r="B18" s="4" t="s">
        <v>32</v>
      </c>
      <c r="C18" s="6">
        <v>22.25</v>
      </c>
      <c r="D18" s="8">
        <f t="shared" si="0"/>
        <v>32.721936148300721</v>
      </c>
      <c r="E18" s="8">
        <f t="shared" si="1"/>
        <v>1.1457260556127704</v>
      </c>
    </row>
    <row r="19" spans="1:5">
      <c r="A19" s="4" t="s">
        <v>33</v>
      </c>
      <c r="B19" s="4" t="s">
        <v>34</v>
      </c>
      <c r="C19" s="6">
        <v>0.25</v>
      </c>
      <c r="D19" s="8">
        <f t="shared" si="0"/>
        <v>0.36766220391349125</v>
      </c>
      <c r="E19" s="8">
        <f t="shared" si="1"/>
        <v>1.2873326467559216E-2</v>
      </c>
    </row>
    <row r="20" spans="1:5">
      <c r="A20" s="4" t="s">
        <v>35</v>
      </c>
      <c r="B20" s="4" t="s">
        <v>36</v>
      </c>
      <c r="C20" s="6">
        <v>56.333333333333329</v>
      </c>
      <c r="D20" s="8">
        <f t="shared" si="0"/>
        <v>82.846549948506691</v>
      </c>
      <c r="E20" s="8">
        <f t="shared" si="1"/>
        <v>2.9007895640233436</v>
      </c>
    </row>
    <row r="21" spans="1:5">
      <c r="A21" s="4" t="s">
        <v>37</v>
      </c>
      <c r="B21" s="4" t="s">
        <v>38</v>
      </c>
      <c r="C21" s="6">
        <v>663.77318609873112</v>
      </c>
      <c r="D21" s="8">
        <f t="shared" si="0"/>
        <v>976.17724999895779</v>
      </c>
      <c r="E21" s="8">
        <f t="shared" si="1"/>
        <v>34.17987570024362</v>
      </c>
    </row>
    <row r="22" spans="1:5">
      <c r="A22" s="4" t="s">
        <v>39</v>
      </c>
      <c r="B22" s="4" t="s">
        <v>40</v>
      </c>
      <c r="C22" s="6">
        <v>7.25</v>
      </c>
      <c r="D22" s="8">
        <f t="shared" si="0"/>
        <v>10.662203913491247</v>
      </c>
      <c r="E22" s="8">
        <f t="shared" si="1"/>
        <v>0.37332646755921728</v>
      </c>
    </row>
    <row r="23" spans="1:5">
      <c r="A23" s="4" t="s">
        <v>41</v>
      </c>
      <c r="B23" s="4" t="s">
        <v>42</v>
      </c>
      <c r="C23" s="6">
        <v>3</v>
      </c>
      <c r="D23" s="8">
        <f t="shared" si="0"/>
        <v>4.4119464469618954</v>
      </c>
      <c r="E23" s="8">
        <f t="shared" si="1"/>
        <v>0.15447991761071062</v>
      </c>
    </row>
    <row r="24" spans="1:5">
      <c r="A24" s="4" t="s">
        <v>43</v>
      </c>
      <c r="B24" s="4" t="s">
        <v>44</v>
      </c>
      <c r="C24" s="6">
        <v>2</v>
      </c>
      <c r="D24" s="8">
        <f t="shared" si="0"/>
        <v>2.94129763130793</v>
      </c>
      <c r="E24" s="8">
        <f t="shared" si="1"/>
        <v>0.10298661174047373</v>
      </c>
    </row>
    <row r="25" spans="1:5">
      <c r="A25" s="4" t="s">
        <v>45</v>
      </c>
      <c r="B25" s="4" t="s">
        <v>46</v>
      </c>
      <c r="C25" s="6">
        <v>8</v>
      </c>
      <c r="D25" s="8">
        <f t="shared" si="0"/>
        <v>11.76519052523172</v>
      </c>
      <c r="E25" s="8">
        <f t="shared" si="1"/>
        <v>0.41194644696189492</v>
      </c>
    </row>
    <row r="26" spans="1:5">
      <c r="A26" s="4" t="s">
        <v>47</v>
      </c>
      <c r="B26" s="4" t="s">
        <v>48</v>
      </c>
      <c r="C26" s="6">
        <v>0</v>
      </c>
      <c r="D26" s="8">
        <f t="shared" si="0"/>
        <v>0</v>
      </c>
      <c r="E26" s="8">
        <f t="shared" si="1"/>
        <v>0</v>
      </c>
    </row>
    <row r="27" spans="1:5">
      <c r="A27" s="4" t="s">
        <v>49</v>
      </c>
      <c r="B27" s="4" t="s">
        <v>50</v>
      </c>
      <c r="C27" s="6">
        <v>0</v>
      </c>
      <c r="D27" s="8">
        <f t="shared" si="0"/>
        <v>0</v>
      </c>
      <c r="E27" s="8">
        <f t="shared" si="1"/>
        <v>0</v>
      </c>
    </row>
    <row r="28" spans="1:5">
      <c r="A28" s="4" t="s">
        <v>51</v>
      </c>
      <c r="B28" s="4" t="s">
        <v>52</v>
      </c>
      <c r="C28" s="6">
        <v>1</v>
      </c>
      <c r="D28" s="8">
        <f t="shared" si="0"/>
        <v>1.470648815653965</v>
      </c>
      <c r="E28" s="8">
        <f t="shared" si="1"/>
        <v>5.1493305870236865E-2</v>
      </c>
    </row>
    <row r="29" spans="1:5">
      <c r="A29" s="4" t="s">
        <v>53</v>
      </c>
      <c r="B29" s="4" t="s">
        <v>54</v>
      </c>
      <c r="C29" s="6">
        <v>21</v>
      </c>
      <c r="D29" s="8">
        <f t="shared" si="0"/>
        <v>30.883625128733264</v>
      </c>
      <c r="E29" s="8">
        <f t="shared" si="1"/>
        <v>1.0813594232749741</v>
      </c>
    </row>
    <row r="30" spans="1:5">
      <c r="A30" s="4" t="s">
        <v>55</v>
      </c>
      <c r="B30" s="4" t="s">
        <v>56</v>
      </c>
      <c r="C30" s="6">
        <v>0</v>
      </c>
      <c r="D30" s="8">
        <f t="shared" si="0"/>
        <v>0</v>
      </c>
      <c r="E30" s="8">
        <f t="shared" si="1"/>
        <v>0</v>
      </c>
    </row>
    <row r="31" spans="1:5">
      <c r="A31" s="4" t="s">
        <v>57</v>
      </c>
      <c r="B31" s="4" t="s">
        <v>58</v>
      </c>
      <c r="C31" s="6">
        <v>0</v>
      </c>
      <c r="D31" s="8">
        <f t="shared" si="0"/>
        <v>0</v>
      </c>
      <c r="E31" s="8">
        <f t="shared" si="1"/>
        <v>0</v>
      </c>
    </row>
    <row r="32" spans="1:5">
      <c r="A32" s="4" t="s">
        <v>59</v>
      </c>
      <c r="B32" s="4" t="s">
        <v>59</v>
      </c>
      <c r="C32" s="6">
        <v>7</v>
      </c>
      <c r="D32" s="8">
        <f t="shared" si="0"/>
        <v>10.294541709577755</v>
      </c>
      <c r="E32" s="8">
        <f t="shared" si="1"/>
        <v>0.3604531410916581</v>
      </c>
    </row>
    <row r="33" spans="1:5">
      <c r="A33" s="4" t="s">
        <v>60</v>
      </c>
      <c r="B33" s="4" t="s">
        <v>61</v>
      </c>
      <c r="C33" s="6">
        <v>0</v>
      </c>
      <c r="D33" s="8">
        <f t="shared" si="0"/>
        <v>0</v>
      </c>
      <c r="E33" s="8">
        <f t="shared" si="1"/>
        <v>0</v>
      </c>
    </row>
    <row r="34" spans="1:5">
      <c r="A34" s="4" t="s">
        <v>62</v>
      </c>
      <c r="B34" s="4" t="s">
        <v>63</v>
      </c>
      <c r="C34" s="6">
        <v>65.403269699414452</v>
      </c>
      <c r="D34" s="8">
        <f t="shared" si="0"/>
        <v>96.185241123340717</v>
      </c>
      <c r="E34" s="8">
        <f t="shared" si="1"/>
        <v>3.3678305715455439</v>
      </c>
    </row>
    <row r="35" spans="1:5">
      <c r="A35" s="4" t="s">
        <v>64</v>
      </c>
      <c r="B35" s="4" t="s">
        <v>65</v>
      </c>
      <c r="C35" s="6">
        <v>256.34211879352881</v>
      </c>
      <c r="D35" s="8">
        <f t="shared" si="0"/>
        <v>376.98923340593115</v>
      </c>
      <c r="E35" s="8">
        <f t="shared" si="1"/>
        <v>13.199903130459775</v>
      </c>
    </row>
    <row r="37" spans="1:5">
      <c r="B37" s="1" t="s">
        <v>66</v>
      </c>
      <c r="C37" s="7">
        <f>SUM(C7:C35)</f>
        <v>1942</v>
      </c>
      <c r="D37" s="7">
        <f>SUM(D7:D35)</f>
        <v>2856.0000000000009</v>
      </c>
      <c r="E37" s="9">
        <f>SUM(E7:E35)</f>
        <v>100</v>
      </c>
    </row>
    <row r="38" spans="1:5">
      <c r="B38" s="1" t="s">
        <v>67</v>
      </c>
      <c r="C38" s="7">
        <v>914</v>
      </c>
    </row>
    <row r="39" spans="1:5">
      <c r="B39" s="1" t="s">
        <v>68</v>
      </c>
      <c r="C39" s="7">
        <v>144</v>
      </c>
    </row>
    <row r="40" spans="1:5">
      <c r="B40" s="1" t="s">
        <v>69</v>
      </c>
      <c r="C40" s="7">
        <v>0</v>
      </c>
    </row>
    <row r="41" spans="1:5">
      <c r="B41" s="1" t="s">
        <v>70</v>
      </c>
      <c r="C41" s="7">
        <v>0</v>
      </c>
    </row>
    <row r="42" spans="1:5">
      <c r="B42" s="1" t="s">
        <v>71</v>
      </c>
      <c r="C42" s="7">
        <f>SUM(C37:C41)</f>
        <v>3000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22AD8-64B9-4A1B-A7B1-77F5ADC1BE27}">
  <dimension ref="A1:E42"/>
  <sheetViews>
    <sheetView tabSelected="1" workbookViewId="0">
      <selection sqref="A1:E42"/>
    </sheetView>
  </sheetViews>
  <sheetFormatPr defaultRowHeight="15"/>
  <cols>
    <col min="1" max="1" width="35" bestFit="1" customWidth="1"/>
    <col min="2" max="2" width="37.140625" bestFit="1" customWidth="1"/>
    <col min="3" max="3" width="11.140625" bestFit="1" customWidth="1"/>
    <col min="4" max="4" width="13.28515625" bestFit="1" customWidth="1"/>
    <col min="5" max="5" width="10.140625" bestFit="1" customWidth="1"/>
  </cols>
  <sheetData>
    <row r="1" spans="1:5" ht="16.5">
      <c r="A1" s="10" t="s">
        <v>0</v>
      </c>
      <c r="B1" s="11"/>
      <c r="C1" s="11"/>
      <c r="D1" s="11"/>
      <c r="E1" s="11"/>
    </row>
    <row r="2" spans="1:5" ht="16.5">
      <c r="A2" s="12" t="s">
        <v>72</v>
      </c>
      <c r="B2" s="11"/>
      <c r="C2" s="11"/>
      <c r="D2" s="11"/>
      <c r="E2" s="11"/>
    </row>
    <row r="3" spans="1:5" ht="16.5">
      <c r="A3" s="12" t="s">
        <v>2</v>
      </c>
      <c r="B3" s="11"/>
      <c r="C3" s="11"/>
      <c r="D3" s="11"/>
      <c r="E3" s="11"/>
    </row>
    <row r="4" spans="1:5" ht="16.5">
      <c r="A4" s="12" t="s">
        <v>3</v>
      </c>
      <c r="B4" s="11"/>
      <c r="C4" s="11"/>
      <c r="D4" s="11"/>
      <c r="E4" s="11"/>
    </row>
    <row r="5" spans="1:5" ht="16.5">
      <c r="A5" s="11"/>
      <c r="B5" s="11"/>
      <c r="C5" s="11"/>
      <c r="D5" s="11"/>
      <c r="E5" s="11"/>
    </row>
    <row r="6" spans="1:5">
      <c r="A6" s="13" t="s">
        <v>4</v>
      </c>
      <c r="B6" s="13" t="s">
        <v>5</v>
      </c>
      <c r="C6" s="13" t="s">
        <v>6</v>
      </c>
      <c r="D6" s="13" t="s">
        <v>7</v>
      </c>
      <c r="E6" s="13" t="s">
        <v>8</v>
      </c>
    </row>
    <row r="7" spans="1:5">
      <c r="A7" s="14" t="s">
        <v>9</v>
      </c>
      <c r="B7" s="14" t="s">
        <v>10</v>
      </c>
      <c r="C7" s="15">
        <v>72.904915017283557</v>
      </c>
      <c r="D7" s="16">
        <f t="shared" ref="D7:D35" si="0">C7*(($C$37 + $C$38) / $C$37)</f>
        <v>109.64343441220392</v>
      </c>
      <c r="E7" s="16">
        <f t="shared" ref="E7:E35" si="1">C7/$C$37*100</f>
        <v>4.0865983754082711</v>
      </c>
    </row>
    <row r="8" spans="1:5">
      <c r="A8" s="14" t="s">
        <v>11</v>
      </c>
      <c r="B8" s="14" t="s">
        <v>12</v>
      </c>
      <c r="C8" s="15">
        <v>399.98856756033678</v>
      </c>
      <c r="D8" s="16">
        <f t="shared" si="0"/>
        <v>601.5523132087352</v>
      </c>
      <c r="E8" s="16">
        <f t="shared" si="1"/>
        <v>22.420883831857445</v>
      </c>
    </row>
    <row r="9" spans="1:5">
      <c r="A9" s="14" t="s">
        <v>13</v>
      </c>
      <c r="B9" s="14" t="s">
        <v>14</v>
      </c>
      <c r="C9" s="15">
        <v>0</v>
      </c>
      <c r="D9" s="16">
        <f t="shared" si="0"/>
        <v>0</v>
      </c>
      <c r="E9" s="16">
        <f t="shared" si="1"/>
        <v>0</v>
      </c>
    </row>
    <row r="10" spans="1:5">
      <c r="A10" s="14" t="s">
        <v>15</v>
      </c>
      <c r="B10" s="14" t="s">
        <v>16</v>
      </c>
      <c r="C10" s="15">
        <v>0</v>
      </c>
      <c r="D10" s="16">
        <f t="shared" si="0"/>
        <v>0</v>
      </c>
      <c r="E10" s="16">
        <f t="shared" si="1"/>
        <v>0</v>
      </c>
    </row>
    <row r="11" spans="1:5">
      <c r="A11" s="14" t="s">
        <v>17</v>
      </c>
      <c r="B11" s="14" t="s">
        <v>18</v>
      </c>
      <c r="C11" s="15">
        <v>102.28749662100564</v>
      </c>
      <c r="D11" s="16">
        <f t="shared" si="0"/>
        <v>153.83259721645638</v>
      </c>
      <c r="E11" s="16">
        <f t="shared" si="1"/>
        <v>5.7336040706841729</v>
      </c>
    </row>
    <row r="12" spans="1:5">
      <c r="A12" s="14" t="s">
        <v>19</v>
      </c>
      <c r="B12" s="14" t="s">
        <v>20</v>
      </c>
      <c r="C12" s="15">
        <v>4.416666666666667</v>
      </c>
      <c r="D12" s="16">
        <f t="shared" si="0"/>
        <v>6.642329970104635</v>
      </c>
      <c r="E12" s="16">
        <f t="shared" si="1"/>
        <v>0.24757100149476832</v>
      </c>
    </row>
    <row r="13" spans="1:5">
      <c r="A13" s="14" t="s">
        <v>21</v>
      </c>
      <c r="B13" s="14" t="s">
        <v>22</v>
      </c>
      <c r="C13" s="15">
        <v>8.1982559198525138</v>
      </c>
      <c r="D13" s="16">
        <f t="shared" si="0"/>
        <v>12.32955192430734</v>
      </c>
      <c r="E13" s="16">
        <f t="shared" si="1"/>
        <v>0.45954349326527544</v>
      </c>
    </row>
    <row r="14" spans="1:5">
      <c r="A14" s="14" t="s">
        <v>23</v>
      </c>
      <c r="B14" s="14" t="s">
        <v>24</v>
      </c>
      <c r="C14" s="15">
        <v>0</v>
      </c>
      <c r="D14" s="16">
        <f t="shared" si="0"/>
        <v>0</v>
      </c>
      <c r="E14" s="16">
        <f t="shared" si="1"/>
        <v>0</v>
      </c>
    </row>
    <row r="15" spans="1:5">
      <c r="A15" s="14" t="s">
        <v>25</v>
      </c>
      <c r="B15" s="14" t="s">
        <v>26</v>
      </c>
      <c r="C15" s="15">
        <v>1.6154260868046224</v>
      </c>
      <c r="D15" s="16">
        <f t="shared" si="0"/>
        <v>2.4294776854802702</v>
      </c>
      <c r="E15" s="16">
        <f t="shared" si="1"/>
        <v>9.0550789619093186E-2</v>
      </c>
    </row>
    <row r="16" spans="1:5">
      <c r="A16" s="14" t="s">
        <v>27</v>
      </c>
      <c r="B16" s="14" t="s">
        <v>28</v>
      </c>
      <c r="C16" s="15">
        <v>30.742668143430528</v>
      </c>
      <c r="D16" s="16">
        <f t="shared" si="0"/>
        <v>46.2346292762467</v>
      </c>
      <c r="E16" s="16">
        <f t="shared" si="1"/>
        <v>1.723243730012922</v>
      </c>
    </row>
    <row r="17" spans="1:5">
      <c r="A17" s="14" t="s">
        <v>29</v>
      </c>
      <c r="B17" s="14" t="s">
        <v>30</v>
      </c>
      <c r="C17" s="15">
        <v>0</v>
      </c>
      <c r="D17" s="16">
        <f t="shared" si="0"/>
        <v>0</v>
      </c>
      <c r="E17" s="16">
        <f t="shared" si="1"/>
        <v>0</v>
      </c>
    </row>
    <row r="18" spans="1:5">
      <c r="A18" s="14" t="s">
        <v>31</v>
      </c>
      <c r="B18" s="14" t="s">
        <v>32</v>
      </c>
      <c r="C18" s="15">
        <v>2</v>
      </c>
      <c r="D18" s="16">
        <f t="shared" si="0"/>
        <v>3.0078475336322872</v>
      </c>
      <c r="E18" s="16">
        <f t="shared" si="1"/>
        <v>0.11210762331838565</v>
      </c>
    </row>
    <row r="19" spans="1:5">
      <c r="A19" s="14" t="s">
        <v>33</v>
      </c>
      <c r="B19" s="14" t="s">
        <v>34</v>
      </c>
      <c r="C19" s="15">
        <v>0</v>
      </c>
      <c r="D19" s="16">
        <f t="shared" si="0"/>
        <v>0</v>
      </c>
      <c r="E19" s="16">
        <f t="shared" si="1"/>
        <v>0</v>
      </c>
    </row>
    <row r="20" spans="1:5">
      <c r="A20" s="14" t="s">
        <v>35</v>
      </c>
      <c r="B20" s="14" t="s">
        <v>36</v>
      </c>
      <c r="C20" s="15">
        <v>60.333333333333329</v>
      </c>
      <c r="D20" s="16">
        <f t="shared" si="0"/>
        <v>90.73673393124065</v>
      </c>
      <c r="E20" s="16">
        <f t="shared" si="1"/>
        <v>3.3819133034379667</v>
      </c>
    </row>
    <row r="21" spans="1:5">
      <c r="A21" s="14" t="s">
        <v>37</v>
      </c>
      <c r="B21" s="14" t="s">
        <v>38</v>
      </c>
      <c r="C21" s="15">
        <v>848.99656238290765</v>
      </c>
      <c r="D21" s="16">
        <f t="shared" si="0"/>
        <v>1276.8261081128596</v>
      </c>
      <c r="E21" s="16">
        <f t="shared" si="1"/>
        <v>47.589493407113657</v>
      </c>
    </row>
    <row r="22" spans="1:5">
      <c r="A22" s="14" t="s">
        <v>39</v>
      </c>
      <c r="B22" s="14" t="s">
        <v>40</v>
      </c>
      <c r="C22" s="15">
        <v>19</v>
      </c>
      <c r="D22" s="16">
        <f t="shared" si="0"/>
        <v>28.574551569506728</v>
      </c>
      <c r="E22" s="16">
        <f t="shared" si="1"/>
        <v>1.0650224215246635</v>
      </c>
    </row>
    <row r="23" spans="1:5">
      <c r="A23" s="14" t="s">
        <v>41</v>
      </c>
      <c r="B23" s="14" t="s">
        <v>42</v>
      </c>
      <c r="C23" s="15">
        <v>0</v>
      </c>
      <c r="D23" s="16">
        <f t="shared" si="0"/>
        <v>0</v>
      </c>
      <c r="E23" s="16">
        <f t="shared" si="1"/>
        <v>0</v>
      </c>
    </row>
    <row r="24" spans="1:5">
      <c r="A24" s="14" t="s">
        <v>43</v>
      </c>
      <c r="B24" s="14" t="s">
        <v>44</v>
      </c>
      <c r="C24" s="15">
        <v>0</v>
      </c>
      <c r="D24" s="16">
        <f t="shared" si="0"/>
        <v>0</v>
      </c>
      <c r="E24" s="16">
        <f t="shared" si="1"/>
        <v>0</v>
      </c>
    </row>
    <row r="25" spans="1:5">
      <c r="A25" s="14" t="s">
        <v>45</v>
      </c>
      <c r="B25" s="14" t="s">
        <v>46</v>
      </c>
      <c r="C25" s="15">
        <v>3</v>
      </c>
      <c r="D25" s="16">
        <f t="shared" si="0"/>
        <v>4.511771300448431</v>
      </c>
      <c r="E25" s="16">
        <f t="shared" si="1"/>
        <v>0.16816143497757849</v>
      </c>
    </row>
    <row r="26" spans="1:5">
      <c r="A26" s="14" t="s">
        <v>47</v>
      </c>
      <c r="B26" s="14" t="s">
        <v>48</v>
      </c>
      <c r="C26" s="15">
        <v>0</v>
      </c>
      <c r="D26" s="16">
        <f t="shared" si="0"/>
        <v>0</v>
      </c>
      <c r="E26" s="16">
        <f t="shared" si="1"/>
        <v>0</v>
      </c>
    </row>
    <row r="27" spans="1:5">
      <c r="A27" s="14" t="s">
        <v>49</v>
      </c>
      <c r="B27" s="14" t="s">
        <v>50</v>
      </c>
      <c r="C27" s="15">
        <v>0</v>
      </c>
      <c r="D27" s="16">
        <f t="shared" si="0"/>
        <v>0</v>
      </c>
      <c r="E27" s="16">
        <f t="shared" si="1"/>
        <v>0</v>
      </c>
    </row>
    <row r="28" spans="1:5">
      <c r="A28" s="14" t="s">
        <v>51</v>
      </c>
      <c r="B28" s="14" t="s">
        <v>52</v>
      </c>
      <c r="C28" s="15">
        <v>0</v>
      </c>
      <c r="D28" s="16">
        <f t="shared" si="0"/>
        <v>0</v>
      </c>
      <c r="E28" s="16">
        <f t="shared" si="1"/>
        <v>0</v>
      </c>
    </row>
    <row r="29" spans="1:5">
      <c r="A29" s="14" t="s">
        <v>53</v>
      </c>
      <c r="B29" s="14" t="s">
        <v>54</v>
      </c>
      <c r="C29" s="15">
        <v>2</v>
      </c>
      <c r="D29" s="16">
        <f t="shared" si="0"/>
        <v>3.0078475336322872</v>
      </c>
      <c r="E29" s="16">
        <f t="shared" si="1"/>
        <v>0.11210762331838565</v>
      </c>
    </row>
    <row r="30" spans="1:5">
      <c r="A30" s="14" t="s">
        <v>55</v>
      </c>
      <c r="B30" s="14" t="s">
        <v>56</v>
      </c>
      <c r="C30" s="15">
        <v>0</v>
      </c>
      <c r="D30" s="16">
        <f t="shared" si="0"/>
        <v>0</v>
      </c>
      <c r="E30" s="16">
        <f t="shared" si="1"/>
        <v>0</v>
      </c>
    </row>
    <row r="31" spans="1:5">
      <c r="A31" s="14" t="s">
        <v>57</v>
      </c>
      <c r="B31" s="14" t="s">
        <v>58</v>
      </c>
      <c r="C31" s="15">
        <v>0</v>
      </c>
      <c r="D31" s="16">
        <f t="shared" si="0"/>
        <v>0</v>
      </c>
      <c r="E31" s="16">
        <f t="shared" si="1"/>
        <v>0</v>
      </c>
    </row>
    <row r="32" spans="1:5">
      <c r="A32" s="14" t="s">
        <v>59</v>
      </c>
      <c r="B32" s="14" t="s">
        <v>59</v>
      </c>
      <c r="C32" s="15">
        <v>0</v>
      </c>
      <c r="D32" s="16">
        <f t="shared" si="0"/>
        <v>0</v>
      </c>
      <c r="E32" s="16">
        <f t="shared" si="1"/>
        <v>0</v>
      </c>
    </row>
    <row r="33" spans="1:5">
      <c r="A33" s="14" t="s">
        <v>60</v>
      </c>
      <c r="B33" s="14" t="s">
        <v>61</v>
      </c>
      <c r="C33" s="15">
        <v>0</v>
      </c>
      <c r="D33" s="16">
        <f t="shared" si="0"/>
        <v>0</v>
      </c>
      <c r="E33" s="16">
        <f t="shared" si="1"/>
        <v>0</v>
      </c>
    </row>
    <row r="34" spans="1:5">
      <c r="A34" s="14" t="s">
        <v>62</v>
      </c>
      <c r="B34" s="14" t="s">
        <v>63</v>
      </c>
      <c r="C34" s="15">
        <v>24.897142382282937</v>
      </c>
      <c r="D34" s="16">
        <f t="shared" si="0"/>
        <v>37.443404154520806</v>
      </c>
      <c r="E34" s="16">
        <f t="shared" si="1"/>
        <v>1.395579729948595</v>
      </c>
    </row>
    <row r="35" spans="1:5">
      <c r="A35" s="14" t="s">
        <v>64</v>
      </c>
      <c r="B35" s="14" t="s">
        <v>65</v>
      </c>
      <c r="C35" s="15">
        <v>203.61896588609588</v>
      </c>
      <c r="D35" s="16">
        <f t="shared" si="0"/>
        <v>306.22740217062517</v>
      </c>
      <c r="E35" s="16">
        <f t="shared" si="1"/>
        <v>11.413619164018828</v>
      </c>
    </row>
    <row r="36" spans="1:5" ht="16.5">
      <c r="A36" s="11"/>
      <c r="B36" s="11"/>
      <c r="C36" s="11"/>
      <c r="D36" s="11"/>
      <c r="E36" s="11"/>
    </row>
    <row r="37" spans="1:5" ht="16.5">
      <c r="A37" s="11"/>
      <c r="B37" s="12" t="s">
        <v>66</v>
      </c>
      <c r="C37" s="17">
        <f>SUM(C7:C35)</f>
        <v>1784</v>
      </c>
      <c r="D37" s="17">
        <f>SUM(D7:D35)</f>
        <v>2683.0000000000005</v>
      </c>
      <c r="E37" s="18">
        <f>SUM(E7:E35)</f>
        <v>100</v>
      </c>
    </row>
    <row r="38" spans="1:5" ht="16.5">
      <c r="A38" s="11"/>
      <c r="B38" s="12" t="s">
        <v>67</v>
      </c>
      <c r="C38" s="17">
        <v>899</v>
      </c>
      <c r="D38" s="11"/>
      <c r="E38" s="11"/>
    </row>
    <row r="39" spans="1:5" ht="16.5">
      <c r="A39" s="11"/>
      <c r="B39" s="12" t="s">
        <v>68</v>
      </c>
      <c r="C39" s="17">
        <v>317</v>
      </c>
      <c r="D39" s="11"/>
      <c r="E39" s="11"/>
    </row>
    <row r="40" spans="1:5" ht="16.5">
      <c r="A40" s="11"/>
      <c r="B40" s="12" t="s">
        <v>69</v>
      </c>
      <c r="C40" s="17">
        <v>0</v>
      </c>
      <c r="D40" s="11"/>
      <c r="E40" s="11"/>
    </row>
    <row r="41" spans="1:5" ht="16.5">
      <c r="A41" s="11"/>
      <c r="B41" s="12" t="s">
        <v>70</v>
      </c>
      <c r="C41" s="17">
        <v>0</v>
      </c>
      <c r="D41" s="11"/>
      <c r="E41" s="11"/>
    </row>
    <row r="42" spans="1:5" ht="16.5">
      <c r="A42" s="11"/>
      <c r="B42" s="12" t="s">
        <v>71</v>
      </c>
      <c r="C42" s="17">
        <f>SUM(C37:C41)</f>
        <v>3000</v>
      </c>
      <c r="D42" s="11"/>
      <c r="E42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Grp 3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DeCoux, Linda - DCF</dc:creator>
  <cp:lastModifiedBy>Lewis, Emma - DCF</cp:lastModifiedBy>
  <dcterms:created xsi:type="dcterms:W3CDTF">2023-10-13T13:06:29Z</dcterms:created>
  <dcterms:modified xsi:type="dcterms:W3CDTF">2023-10-16T14:33:19Z</dcterms:modified>
</cp:coreProperties>
</file>