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Desktop\"/>
    </mc:Choice>
  </mc:AlternateContent>
  <xr:revisionPtr revIDLastSave="0" documentId="8_{12479670-107C-4331-8B4D-92C4E769225F}" xr6:coauthVersionLast="47" xr6:coauthVersionMax="47" xr10:uidLastSave="{00000000-0000-0000-0000-000000000000}"/>
  <bookViews>
    <workbookView xWindow="28680" yWindow="-120" windowWidth="29040" windowHeight="17640" xr2:uid="{84108F22-DC76-4AB2-91DC-3D14EFE62E1F}"/>
  </bookViews>
  <sheets>
    <sheet name="Grp 3" sheetId="1" r:id="rId1"/>
    <sheet name="Grp 5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7" i="2" l="1"/>
  <c r="C42" i="2" s="1"/>
  <c r="D26" i="2"/>
  <c r="D24" i="2"/>
  <c r="D22" i="2"/>
  <c r="D20" i="2"/>
  <c r="D18" i="2"/>
  <c r="D16" i="2"/>
  <c r="D14" i="2"/>
  <c r="D12" i="2"/>
  <c r="D10" i="2"/>
  <c r="D8" i="2"/>
  <c r="C37" i="1"/>
  <c r="C42" i="1" s="1"/>
  <c r="E8" i="2" l="1"/>
  <c r="E10" i="2"/>
  <c r="E12" i="2"/>
  <c r="E14" i="2"/>
  <c r="E16" i="2"/>
  <c r="E18" i="2"/>
  <c r="E20" i="2"/>
  <c r="E22" i="2"/>
  <c r="E24" i="2"/>
  <c r="E26" i="2"/>
  <c r="E28" i="2"/>
  <c r="E30" i="2"/>
  <c r="E32" i="2"/>
  <c r="E34" i="2"/>
  <c r="D28" i="2"/>
  <c r="D30" i="2"/>
  <c r="D34" i="2"/>
  <c r="D7" i="2"/>
  <c r="D9" i="2"/>
  <c r="D11" i="2"/>
  <c r="D13" i="2"/>
  <c r="D15" i="2"/>
  <c r="D17" i="2"/>
  <c r="D19" i="2"/>
  <c r="D21" i="2"/>
  <c r="D23" i="2"/>
  <c r="D25" i="2"/>
  <c r="D27" i="2"/>
  <c r="D29" i="2"/>
  <c r="D31" i="2"/>
  <c r="D33" i="2"/>
  <c r="D35" i="2"/>
  <c r="D32" i="2"/>
  <c r="E7" i="2"/>
  <c r="E9" i="2"/>
  <c r="E11" i="2"/>
  <c r="E13" i="2"/>
  <c r="E15" i="2"/>
  <c r="E17" i="2"/>
  <c r="E19" i="2"/>
  <c r="E21" i="2"/>
  <c r="E23" i="2"/>
  <c r="E25" i="2"/>
  <c r="E27" i="2"/>
  <c r="E29" i="2"/>
  <c r="E31" i="2"/>
  <c r="E33" i="2"/>
  <c r="E35" i="2"/>
  <c r="D8" i="1"/>
  <c r="D12" i="1"/>
  <c r="D16" i="1"/>
  <c r="D18" i="1"/>
  <c r="D22" i="1"/>
  <c r="D26" i="1"/>
  <c r="D30" i="1"/>
  <c r="D34" i="1"/>
  <c r="E8" i="1"/>
  <c r="E10" i="1"/>
  <c r="E12" i="1"/>
  <c r="E14" i="1"/>
  <c r="E16" i="1"/>
  <c r="E18" i="1"/>
  <c r="E20" i="1"/>
  <c r="E22" i="1"/>
  <c r="E24" i="1"/>
  <c r="E26" i="1"/>
  <c r="E28" i="1"/>
  <c r="E30" i="1"/>
  <c r="E32" i="1"/>
  <c r="E34" i="1"/>
  <c r="D9" i="1"/>
  <c r="D13" i="1"/>
  <c r="D17" i="1"/>
  <c r="D23" i="1"/>
  <c r="D25" i="1"/>
  <c r="D27" i="1"/>
  <c r="D31" i="1"/>
  <c r="D33" i="1"/>
  <c r="D35" i="1"/>
  <c r="D10" i="1"/>
  <c r="D14" i="1"/>
  <c r="D20" i="1"/>
  <c r="D24" i="1"/>
  <c r="D28" i="1"/>
  <c r="D32" i="1"/>
  <c r="D7" i="1"/>
  <c r="D11" i="1"/>
  <c r="D15" i="1"/>
  <c r="D19" i="1"/>
  <c r="D21" i="1"/>
  <c r="D29" i="1"/>
  <c r="E7" i="1"/>
  <c r="E9" i="1"/>
  <c r="E11" i="1"/>
  <c r="E13" i="1"/>
  <c r="E15" i="1"/>
  <c r="E17" i="1"/>
  <c r="E19" i="1"/>
  <c r="E21" i="1"/>
  <c r="E23" i="1"/>
  <c r="E25" i="1"/>
  <c r="E27" i="1"/>
  <c r="E29" i="1"/>
  <c r="E31" i="1"/>
  <c r="E33" i="1"/>
  <c r="E35" i="1"/>
  <c r="E37" i="2" l="1"/>
  <c r="D37" i="2"/>
  <c r="D37" i="1"/>
  <c r="E37" i="1"/>
</calcChain>
</file>

<file path=xl/sharedStrings.xml><?xml version="1.0" encoding="utf-8"?>
<sst xmlns="http://schemas.openxmlformats.org/spreadsheetml/2006/main" count="146" uniqueCount="74">
  <si>
    <t>Program Summary</t>
  </si>
  <si>
    <t>Wisconsin DCF Group 3 Economic Support</t>
  </si>
  <si>
    <t>Quarter: 4/1/2023 - 6/30/2023</t>
  </si>
  <si>
    <t>Report date: 7/12/2023 2:59 PM</t>
  </si>
  <si>
    <t>Cost Obj Code</t>
  </si>
  <si>
    <t>Cost Objective Description</t>
  </si>
  <si>
    <t>Actual Count</t>
  </si>
  <si>
    <t>Adjusted Count</t>
  </si>
  <si>
    <t>Percentage</t>
  </si>
  <si>
    <t>BC</t>
  </si>
  <si>
    <t>BadgerCare</t>
  </si>
  <si>
    <t>BCElg</t>
  </si>
  <si>
    <t>Badger Care Eligibility (BCP Elig)</t>
  </si>
  <si>
    <t>CCAdm</t>
  </si>
  <si>
    <t>Child Care Admin</t>
  </si>
  <si>
    <t>CCCert</t>
  </si>
  <si>
    <t>Child Care Certification</t>
  </si>
  <si>
    <t>CCElig</t>
  </si>
  <si>
    <t>Child Care Eligibility</t>
  </si>
  <si>
    <t>CCProg</t>
  </si>
  <si>
    <t>Child Care</t>
  </si>
  <si>
    <t>CSUPP</t>
  </si>
  <si>
    <t>Caretaker Supplement (C-Supp)</t>
  </si>
  <si>
    <t>CTY</t>
  </si>
  <si>
    <t>County Only Assistance</t>
  </si>
  <si>
    <t>FPW</t>
  </si>
  <si>
    <t>Family Planning Waiver</t>
  </si>
  <si>
    <t>FPWElg</t>
  </si>
  <si>
    <t>Family Planning Waiver Eligibility (FPW Eligib)</t>
  </si>
  <si>
    <t>FR-CC</t>
  </si>
  <si>
    <t>Child Care Fraud</t>
  </si>
  <si>
    <t>FR-FS</t>
  </si>
  <si>
    <t>Foods Stamps Fraud</t>
  </si>
  <si>
    <t>FR-MA</t>
  </si>
  <si>
    <t>Medical Assistance Fraud</t>
  </si>
  <si>
    <t>FSAdm</t>
  </si>
  <si>
    <t>Food Stamp Administration</t>
  </si>
  <si>
    <t>FSCert</t>
  </si>
  <si>
    <t>Food Stamp Certification</t>
  </si>
  <si>
    <t>FSEbt</t>
  </si>
  <si>
    <t>Food Stamp Issuance</t>
  </si>
  <si>
    <t>FSFH</t>
  </si>
  <si>
    <t>Food Stamp Fair Hearings</t>
  </si>
  <si>
    <t>MAFC</t>
  </si>
  <si>
    <t>Family Care - Medical Assistance</t>
  </si>
  <si>
    <t>MAFCEl</t>
  </si>
  <si>
    <t>Family Care - Medical Assistance Eligibility</t>
  </si>
  <si>
    <t>MATran</t>
  </si>
  <si>
    <t>MA Transportation</t>
  </si>
  <si>
    <t>MPE</t>
  </si>
  <si>
    <t>Market Place Exchange (MPE)</t>
  </si>
  <si>
    <t>PI-CC</t>
  </si>
  <si>
    <t>Child Care Program Intergrity</t>
  </si>
  <si>
    <t>PI-FS</t>
  </si>
  <si>
    <t>Food Stamps Program Integrity (Fraud)</t>
  </si>
  <si>
    <t>PI-MA</t>
  </si>
  <si>
    <t>Medical Assistance Program Integrity</t>
  </si>
  <si>
    <t>SSS</t>
  </si>
  <si>
    <t>Social Services</t>
  </si>
  <si>
    <t>WHEAP</t>
  </si>
  <si>
    <t>WIA</t>
  </si>
  <si>
    <t>Workforce Investment Act</t>
  </si>
  <si>
    <t>WMA</t>
  </si>
  <si>
    <t>Wisconsin Medicaid (EBD and LTC)</t>
  </si>
  <si>
    <t>WMAElg</t>
  </si>
  <si>
    <t>Wisconsin Medicaid Eligibility (EBD &amp; LTC Elig)</t>
  </si>
  <si>
    <t>Program Totals:</t>
  </si>
  <si>
    <t>Redistributed:</t>
  </si>
  <si>
    <t>Invalid Responses:</t>
  </si>
  <si>
    <t>No Responses:</t>
  </si>
  <si>
    <t>Responses in Error:</t>
  </si>
  <si>
    <t>Total of All Hits:</t>
  </si>
  <si>
    <t>Wisconsin DCF Group 5 Economic Support</t>
  </si>
  <si>
    <t>Report date: 7/12/2023 3:00 PM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</si>
</sst>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);\-#,##0.00"/>
    <numFmt numFmtId="165" formatCode="#,##0.0000_);\-#,##0.0000"/>
  </numFmts>
  <fonts count="6">
    <font>
      <sz val="11"/>
      <color theme="1"/>
      <name val="Calibri"/>
      <family val="2"/>
      <scheme val="minor"/>
    </font>
    <font>
      <b/>
      <sz val="10"/>
      <name val="Segoe UI"/>
    </font>
    <font>
      <sz val="11"/>
      <name val="Segoe UI"/>
    </font>
    <font>
      <b/>
      <sz val="9"/>
      <name val="Segoe UI"/>
    </font>
    <font>
      <b/>
      <sz val="9"/>
      <color rgb="FFFFFFFF"/>
      <name val="Segoe UI"/>
    </font>
    <font>
      <sz val="9"/>
      <name val="Segoe UI"/>
    </font>
  </fonts>
  <fills count="3">
    <fill>
      <patternFill patternType="none"/>
    </fill>
    <fill>
      <patternFill patternType="gray125"/>
    </fill>
    <fill>
      <patternFill patternType="solid">
        <fgColor rgb="FF000000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0" fontId="1" fillId="0" borderId="0">
      <alignment horizontal="left"/>
    </xf>
    <xf numFmtId="0" fontId="3" fillId="0" borderId="0"/>
    <xf numFmtId="0" fontId="4" fillId="2" borderId="0"/>
    <xf numFmtId="0" fontId="5" fillId="0" borderId="0">
      <alignment horizontal="left"/>
    </xf>
  </cellStyleXfs>
  <cellXfs count="10">
    <xf numFmtId="0" fontId="0" fillId="0" borderId="0" xfId="0"/>
    <xf numFmtId="0" fontId="1" fillId="0" borderId="0" xfId="1">
      <alignment horizontal="left"/>
    </xf>
    <xf numFmtId="0" fontId="2" fillId="0" borderId="0" xfId="0" applyFont="1"/>
    <xf numFmtId="0" fontId="3" fillId="0" borderId="0" xfId="2"/>
    <xf numFmtId="0" fontId="4" fillId="2" borderId="0" xfId="3"/>
    <xf numFmtId="0" fontId="5" fillId="0" borderId="0" xfId="4">
      <alignment horizontal="left"/>
    </xf>
    <xf numFmtId="164" fontId="5" fillId="0" borderId="0" xfId="4" applyNumberFormat="1" applyAlignment="1">
      <alignment horizontal="right"/>
    </xf>
    <xf numFmtId="165" fontId="5" fillId="0" borderId="0" xfId="4" applyNumberFormat="1" applyAlignment="1">
      <alignment horizontal="right"/>
    </xf>
    <xf numFmtId="3" fontId="3" fillId="0" borderId="0" xfId="2" applyNumberFormat="1" applyAlignment="1">
      <alignment horizontal="right"/>
    </xf>
    <xf numFmtId="165" fontId="3" fillId="0" borderId="0" xfId="2" applyNumberFormat="1" applyAlignment="1">
      <alignment horizontal="right"/>
    </xf>
  </cellXfs>
  <cellStyles count="5">
    <cellStyle name="BodyStyle" xfId="4" xr:uid="{3BE14020-7449-4AAB-A9FE-DCBA9F818A8E}"/>
    <cellStyle name="ColHeaderStyle" xfId="3" xr:uid="{5DC32E4A-8D43-4BCD-B820-2FC025D3F839}"/>
    <cellStyle name="HeaderStyle" xfId="2" xr:uid="{BFFFD703-D6CD-405D-AC97-845133B85775}"/>
    <cellStyle name="Normal" xfId="0" builtinId="0"/>
    <cellStyle name="TitleStyle" xfId="1" xr:uid="{BEF0C032-0226-447E-B5E6-D815FD1C111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034BC3-764F-4C52-96FB-A7FA6748B652}">
  <dimension ref="A1:E42"/>
  <sheetViews>
    <sheetView tabSelected="1" workbookViewId="0">
      <selection sqref="A1:E42"/>
    </sheetView>
  </sheetViews>
  <sheetFormatPr defaultRowHeight="15"/>
  <cols>
    <col min="1" max="1" width="35" bestFit="1" customWidth="1"/>
    <col min="2" max="2" width="37.140625" bestFit="1" customWidth="1"/>
    <col min="3" max="3" width="11.140625" bestFit="1" customWidth="1"/>
    <col min="4" max="4" width="13.28515625" bestFit="1" customWidth="1"/>
    <col min="5" max="5" width="10.140625" bestFit="1" customWidth="1"/>
  </cols>
  <sheetData>
    <row r="1" spans="1:5" ht="16.5">
      <c r="A1" s="1" t="s">
        <v>0</v>
      </c>
      <c r="B1" s="2"/>
      <c r="C1" s="2"/>
      <c r="D1" s="2"/>
      <c r="E1" s="2"/>
    </row>
    <row r="2" spans="1:5" ht="16.5">
      <c r="A2" s="3" t="s">
        <v>1</v>
      </c>
      <c r="B2" s="2"/>
      <c r="C2" s="2"/>
      <c r="D2" s="2"/>
      <c r="E2" s="2"/>
    </row>
    <row r="3" spans="1:5" ht="16.5">
      <c r="A3" s="3" t="s">
        <v>2</v>
      </c>
      <c r="B3" s="2"/>
      <c r="C3" s="2"/>
      <c r="D3" s="2"/>
      <c r="E3" s="2"/>
    </row>
    <row r="4" spans="1:5" ht="16.5">
      <c r="A4" s="3" t="s">
        <v>3</v>
      </c>
      <c r="B4" s="2"/>
      <c r="C4" s="2"/>
      <c r="D4" s="2"/>
      <c r="E4" s="2"/>
    </row>
    <row r="5" spans="1:5" ht="16.5">
      <c r="A5" s="2"/>
      <c r="B5" s="2"/>
      <c r="C5" s="2"/>
      <c r="D5" s="2"/>
      <c r="E5" s="2"/>
    </row>
    <row r="6" spans="1:5">
      <c r="A6" s="4" t="s">
        <v>4</v>
      </c>
      <c r="B6" s="4" t="s">
        <v>5</v>
      </c>
      <c r="C6" s="4" t="s">
        <v>6</v>
      </c>
      <c r="D6" s="4" t="s">
        <v>7</v>
      </c>
      <c r="E6" s="4" t="s">
        <v>8</v>
      </c>
    </row>
    <row r="7" spans="1:5">
      <c r="A7" s="5" t="s">
        <v>9</v>
      </c>
      <c r="B7" s="5" t="s">
        <v>10</v>
      </c>
      <c r="C7" s="6">
        <v>160.17632258242526</v>
      </c>
      <c r="D7" s="7">
        <f t="shared" ref="D7:D35" si="0">C7*(($C$37 + $C$38) / $C$37)</f>
        <v>237.89057581664409</v>
      </c>
      <c r="E7" s="7">
        <f t="shared" ref="E7:E35" si="1">C7/$C$37*100</f>
        <v>8.3295019543642876</v>
      </c>
    </row>
    <row r="8" spans="1:5">
      <c r="A8" s="5" t="s">
        <v>11</v>
      </c>
      <c r="B8" s="5" t="s">
        <v>12</v>
      </c>
      <c r="C8" s="6">
        <v>419.63245682844746</v>
      </c>
      <c r="D8" s="7">
        <f t="shared" si="0"/>
        <v>623.22948346440251</v>
      </c>
      <c r="E8" s="7">
        <f t="shared" si="1"/>
        <v>21.82176062550429</v>
      </c>
    </row>
    <row r="9" spans="1:5">
      <c r="A9" s="5" t="s">
        <v>13</v>
      </c>
      <c r="B9" s="5" t="s">
        <v>14</v>
      </c>
      <c r="C9" s="6">
        <v>1</v>
      </c>
      <c r="D9" s="7">
        <f t="shared" si="0"/>
        <v>1.4851794071762872</v>
      </c>
      <c r="E9" s="7">
        <f t="shared" si="1"/>
        <v>5.2002080083203332E-2</v>
      </c>
    </row>
    <row r="10" spans="1:5">
      <c r="A10" s="5" t="s">
        <v>15</v>
      </c>
      <c r="B10" s="5" t="s">
        <v>16</v>
      </c>
      <c r="C10" s="6">
        <v>4</v>
      </c>
      <c r="D10" s="7">
        <f t="shared" si="0"/>
        <v>5.9407176287051486</v>
      </c>
      <c r="E10" s="7">
        <f t="shared" si="1"/>
        <v>0.20800832033281333</v>
      </c>
    </row>
    <row r="11" spans="1:5">
      <c r="A11" s="5" t="s">
        <v>17</v>
      </c>
      <c r="B11" s="5" t="s">
        <v>18</v>
      </c>
      <c r="C11" s="6">
        <v>105.26077280364126</v>
      </c>
      <c r="D11" s="7">
        <f t="shared" si="0"/>
        <v>156.33113215142978</v>
      </c>
      <c r="E11" s="7">
        <f t="shared" si="1"/>
        <v>5.4737791369548239</v>
      </c>
    </row>
    <row r="12" spans="1:5">
      <c r="A12" s="5" t="s">
        <v>19</v>
      </c>
      <c r="B12" s="5" t="s">
        <v>20</v>
      </c>
      <c r="C12" s="6">
        <v>18.75</v>
      </c>
      <c r="D12" s="7">
        <f t="shared" si="0"/>
        <v>27.847113884555384</v>
      </c>
      <c r="E12" s="7">
        <f t="shared" si="1"/>
        <v>0.9750390015600624</v>
      </c>
    </row>
    <row r="13" spans="1:5">
      <c r="A13" s="5" t="s">
        <v>21</v>
      </c>
      <c r="B13" s="5" t="s">
        <v>22</v>
      </c>
      <c r="C13" s="6">
        <v>4.7842677360399719</v>
      </c>
      <c r="D13" s="7">
        <f t="shared" si="0"/>
        <v>7.1054959199844827</v>
      </c>
      <c r="E13" s="7">
        <f t="shared" si="1"/>
        <v>0.24879187394903651</v>
      </c>
    </row>
    <row r="14" spans="1:5">
      <c r="A14" s="5" t="s">
        <v>23</v>
      </c>
      <c r="B14" s="5" t="s">
        <v>24</v>
      </c>
      <c r="C14" s="6">
        <v>6</v>
      </c>
      <c r="D14" s="7">
        <f t="shared" si="0"/>
        <v>8.9110764430577234</v>
      </c>
      <c r="E14" s="7">
        <f t="shared" si="1"/>
        <v>0.31201248049921998</v>
      </c>
    </row>
    <row r="15" spans="1:5">
      <c r="A15" s="5" t="s">
        <v>25</v>
      </c>
      <c r="B15" s="5" t="s">
        <v>26</v>
      </c>
      <c r="C15" s="6">
        <v>7.1841570081286967</v>
      </c>
      <c r="D15" s="7">
        <f t="shared" si="0"/>
        <v>10.669762046393947</v>
      </c>
      <c r="E15" s="7">
        <f t="shared" si="1"/>
        <v>0.3735911080670149</v>
      </c>
    </row>
    <row r="16" spans="1:5">
      <c r="A16" s="5" t="s">
        <v>27</v>
      </c>
      <c r="B16" s="5" t="s">
        <v>28</v>
      </c>
      <c r="C16" s="6">
        <v>22.765237609850725</v>
      </c>
      <c r="D16" s="7">
        <f t="shared" si="0"/>
        <v>33.810462097625418</v>
      </c>
      <c r="E16" s="7">
        <f t="shared" si="1"/>
        <v>1.1838397093006099</v>
      </c>
    </row>
    <row r="17" spans="1:5">
      <c r="A17" s="5" t="s">
        <v>29</v>
      </c>
      <c r="B17" s="5" t="s">
        <v>30</v>
      </c>
      <c r="C17" s="6">
        <v>0.83333333333333326</v>
      </c>
      <c r="D17" s="7">
        <f t="shared" si="0"/>
        <v>1.2376495059802393</v>
      </c>
      <c r="E17" s="7">
        <f t="shared" si="1"/>
        <v>4.3335066736002771E-2</v>
      </c>
    </row>
    <row r="18" spans="1:5">
      <c r="A18" s="5" t="s">
        <v>31</v>
      </c>
      <c r="B18" s="5" t="s">
        <v>32</v>
      </c>
      <c r="C18" s="6">
        <v>25.833333333333336</v>
      </c>
      <c r="D18" s="7">
        <f t="shared" si="0"/>
        <v>38.36713468538742</v>
      </c>
      <c r="E18" s="7">
        <f t="shared" si="1"/>
        <v>1.343387068816086</v>
      </c>
    </row>
    <row r="19" spans="1:5">
      <c r="A19" s="5" t="s">
        <v>33</v>
      </c>
      <c r="B19" s="5" t="s">
        <v>34</v>
      </c>
      <c r="C19" s="6">
        <v>1</v>
      </c>
      <c r="D19" s="7">
        <f t="shared" si="0"/>
        <v>1.4851794071762872</v>
      </c>
      <c r="E19" s="7">
        <f t="shared" si="1"/>
        <v>5.2002080083203332E-2</v>
      </c>
    </row>
    <row r="20" spans="1:5">
      <c r="A20" s="5" t="s">
        <v>35</v>
      </c>
      <c r="B20" s="5" t="s">
        <v>36</v>
      </c>
      <c r="C20" s="6">
        <v>59.75</v>
      </c>
      <c r="D20" s="7">
        <f t="shared" si="0"/>
        <v>88.739469578783158</v>
      </c>
      <c r="E20" s="7">
        <f t="shared" si="1"/>
        <v>3.1071242849713987</v>
      </c>
    </row>
    <row r="21" spans="1:5">
      <c r="A21" s="5" t="s">
        <v>37</v>
      </c>
      <c r="B21" s="5" t="s">
        <v>38</v>
      </c>
      <c r="C21" s="6">
        <v>760.79928573858922</v>
      </c>
      <c r="D21" s="7">
        <f t="shared" si="0"/>
        <v>1129.9234321733807</v>
      </c>
      <c r="E21" s="7">
        <f t="shared" si="1"/>
        <v>39.563145384222011</v>
      </c>
    </row>
    <row r="22" spans="1:5">
      <c r="A22" s="5" t="s">
        <v>39</v>
      </c>
      <c r="B22" s="5" t="s">
        <v>40</v>
      </c>
      <c r="C22" s="6">
        <v>15.583333333333332</v>
      </c>
      <c r="D22" s="7">
        <f t="shared" si="0"/>
        <v>23.144045761830473</v>
      </c>
      <c r="E22" s="7">
        <f t="shared" si="1"/>
        <v>0.81036574796325178</v>
      </c>
    </row>
    <row r="23" spans="1:5">
      <c r="A23" s="5" t="s">
        <v>41</v>
      </c>
      <c r="B23" s="5" t="s">
        <v>42</v>
      </c>
      <c r="C23" s="6">
        <v>3</v>
      </c>
      <c r="D23" s="7">
        <f t="shared" si="0"/>
        <v>4.4555382215288617</v>
      </c>
      <c r="E23" s="7">
        <f t="shared" si="1"/>
        <v>0.15600624024960999</v>
      </c>
    </row>
    <row r="24" spans="1:5">
      <c r="A24" s="5" t="s">
        <v>43</v>
      </c>
      <c r="B24" s="5" t="s">
        <v>44</v>
      </c>
      <c r="C24" s="6">
        <v>3</v>
      </c>
      <c r="D24" s="7">
        <f t="shared" si="0"/>
        <v>4.4555382215288617</v>
      </c>
      <c r="E24" s="7">
        <f t="shared" si="1"/>
        <v>0.15600624024960999</v>
      </c>
    </row>
    <row r="25" spans="1:5">
      <c r="A25" s="5" t="s">
        <v>45</v>
      </c>
      <c r="B25" s="5" t="s">
        <v>46</v>
      </c>
      <c r="C25" s="6">
        <v>6</v>
      </c>
      <c r="D25" s="7">
        <f t="shared" si="0"/>
        <v>8.9110764430577234</v>
      </c>
      <c r="E25" s="7">
        <f t="shared" si="1"/>
        <v>0.31201248049921998</v>
      </c>
    </row>
    <row r="26" spans="1:5">
      <c r="A26" s="5" t="s">
        <v>47</v>
      </c>
      <c r="B26" s="5" t="s">
        <v>48</v>
      </c>
      <c r="C26" s="6">
        <v>0</v>
      </c>
      <c r="D26" s="7">
        <f t="shared" si="0"/>
        <v>0</v>
      </c>
      <c r="E26" s="7">
        <f t="shared" si="1"/>
        <v>0</v>
      </c>
    </row>
    <row r="27" spans="1:5">
      <c r="A27" s="5" t="s">
        <v>49</v>
      </c>
      <c r="B27" s="5" t="s">
        <v>50</v>
      </c>
      <c r="C27" s="6">
        <v>0</v>
      </c>
      <c r="D27" s="7">
        <f t="shared" si="0"/>
        <v>0</v>
      </c>
      <c r="E27" s="7">
        <f t="shared" si="1"/>
        <v>0</v>
      </c>
    </row>
    <row r="28" spans="1:5">
      <c r="A28" s="5" t="s">
        <v>51</v>
      </c>
      <c r="B28" s="5" t="s">
        <v>52</v>
      </c>
      <c r="C28" s="6">
        <v>1</v>
      </c>
      <c r="D28" s="7">
        <f t="shared" si="0"/>
        <v>1.4851794071762872</v>
      </c>
      <c r="E28" s="7">
        <f t="shared" si="1"/>
        <v>5.2002080083203332E-2</v>
      </c>
    </row>
    <row r="29" spans="1:5">
      <c r="A29" s="5" t="s">
        <v>53</v>
      </c>
      <c r="B29" s="5" t="s">
        <v>54</v>
      </c>
      <c r="C29" s="6">
        <v>14</v>
      </c>
      <c r="D29" s="7">
        <f t="shared" si="0"/>
        <v>20.792511700468019</v>
      </c>
      <c r="E29" s="7">
        <f t="shared" si="1"/>
        <v>0.72802912116484653</v>
      </c>
    </row>
    <row r="30" spans="1:5">
      <c r="A30" s="5" t="s">
        <v>55</v>
      </c>
      <c r="B30" s="5" t="s">
        <v>56</v>
      </c>
      <c r="C30" s="6">
        <v>0</v>
      </c>
      <c r="D30" s="7">
        <f t="shared" si="0"/>
        <v>0</v>
      </c>
      <c r="E30" s="7">
        <f t="shared" si="1"/>
        <v>0</v>
      </c>
    </row>
    <row r="31" spans="1:5">
      <c r="A31" s="5" t="s">
        <v>57</v>
      </c>
      <c r="B31" s="5" t="s">
        <v>58</v>
      </c>
      <c r="C31" s="6">
        <v>3</v>
      </c>
      <c r="D31" s="7">
        <f t="shared" si="0"/>
        <v>4.4555382215288617</v>
      </c>
      <c r="E31" s="7">
        <f t="shared" si="1"/>
        <v>0.15600624024960999</v>
      </c>
    </row>
    <row r="32" spans="1:5">
      <c r="A32" s="5" t="s">
        <v>59</v>
      </c>
      <c r="B32" s="5" t="s">
        <v>59</v>
      </c>
      <c r="C32" s="6">
        <v>12</v>
      </c>
      <c r="D32" s="7">
        <f t="shared" si="0"/>
        <v>17.822152886115447</v>
      </c>
      <c r="E32" s="7">
        <f t="shared" si="1"/>
        <v>0.62402496099843996</v>
      </c>
    </row>
    <row r="33" spans="1:5">
      <c r="A33" s="5" t="s">
        <v>60</v>
      </c>
      <c r="B33" s="5" t="s">
        <v>61</v>
      </c>
      <c r="C33" s="6">
        <v>0</v>
      </c>
      <c r="D33" s="7">
        <f t="shared" si="0"/>
        <v>0</v>
      </c>
      <c r="E33" s="7">
        <f t="shared" si="1"/>
        <v>0</v>
      </c>
    </row>
    <row r="34" spans="1:5">
      <c r="A34" s="5" t="s">
        <v>62</v>
      </c>
      <c r="B34" s="5" t="s">
        <v>63</v>
      </c>
      <c r="C34" s="6">
        <v>54.685546852620604</v>
      </c>
      <c r="D34" s="7">
        <f t="shared" si="0"/>
        <v>81.217848055686147</v>
      </c>
      <c r="E34" s="7">
        <f t="shared" si="1"/>
        <v>2.8437621868237444</v>
      </c>
    </row>
    <row r="35" spans="1:5">
      <c r="A35" s="5" t="s">
        <v>64</v>
      </c>
      <c r="B35" s="5" t="s">
        <v>65</v>
      </c>
      <c r="C35" s="6">
        <v>212.9619528402568</v>
      </c>
      <c r="D35" s="7">
        <f t="shared" si="0"/>
        <v>316.28670687039704</v>
      </c>
      <c r="E35" s="7">
        <f t="shared" si="1"/>
        <v>11.074464526274404</v>
      </c>
    </row>
    <row r="36" spans="1:5" ht="16.5">
      <c r="A36" s="2"/>
      <c r="B36" s="2"/>
      <c r="C36" s="2"/>
      <c r="D36" s="2"/>
      <c r="E36" s="2"/>
    </row>
    <row r="37" spans="1:5" ht="16.5">
      <c r="A37" s="2"/>
      <c r="B37" s="3" t="s">
        <v>66</v>
      </c>
      <c r="C37" s="8">
        <f>SUM(C7:C35)</f>
        <v>1923</v>
      </c>
      <c r="D37" s="8">
        <f>SUM(D7:D35)</f>
        <v>2856.0000000000009</v>
      </c>
      <c r="E37" s="9">
        <f>SUM(E7:E35)</f>
        <v>100</v>
      </c>
    </row>
    <row r="38" spans="1:5" ht="16.5">
      <c r="A38" s="2"/>
      <c r="B38" s="3" t="s">
        <v>67</v>
      </c>
      <c r="C38" s="8">
        <v>933</v>
      </c>
      <c r="D38" s="2"/>
      <c r="E38" s="2"/>
    </row>
    <row r="39" spans="1:5" ht="16.5">
      <c r="A39" s="2"/>
      <c r="B39" s="3" t="s">
        <v>68</v>
      </c>
      <c r="C39" s="8">
        <v>144</v>
      </c>
      <c r="D39" s="2"/>
      <c r="E39" s="2"/>
    </row>
    <row r="40" spans="1:5" ht="16.5">
      <c r="A40" s="2"/>
      <c r="B40" s="3" t="s">
        <v>69</v>
      </c>
      <c r="C40" s="8">
        <v>0</v>
      </c>
      <c r="D40" s="2"/>
      <c r="E40" s="2"/>
    </row>
    <row r="41" spans="1:5" ht="16.5">
      <c r="A41" s="2"/>
      <c r="B41" s="3" t="s">
        <v>70</v>
      </c>
      <c r="C41" s="8">
        <v>0</v>
      </c>
      <c r="D41" s="2"/>
      <c r="E41" s="2"/>
    </row>
    <row r="42" spans="1:5" ht="16.5">
      <c r="A42" s="2"/>
      <c r="B42" s="3" t="s">
        <v>71</v>
      </c>
      <c r="C42" s="8">
        <f>SUM(C37:C41)</f>
        <v>3000</v>
      </c>
      <c r="D42" s="2"/>
      <c r="E42" s="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037BD0-3F74-4905-839C-78E8364C1630}">
  <dimension ref="A1:E42"/>
  <sheetViews>
    <sheetView workbookViewId="0">
      <selection sqref="A1:E42"/>
    </sheetView>
  </sheetViews>
  <sheetFormatPr defaultRowHeight="15"/>
  <cols>
    <col min="1" max="1" width="35" bestFit="1" customWidth="1"/>
    <col min="2" max="2" width="37.140625" bestFit="1" customWidth="1"/>
    <col min="3" max="3" width="11.140625" bestFit="1" customWidth="1"/>
    <col min="5" max="5" width="10.140625" bestFit="1" customWidth="1"/>
  </cols>
  <sheetData>
    <row r="1" spans="1:5" ht="16.5">
      <c r="A1" s="1" t="s">
        <v>0</v>
      </c>
      <c r="B1" s="2"/>
      <c r="C1" s="2"/>
      <c r="D1" s="2"/>
      <c r="E1" s="2"/>
    </row>
    <row r="2" spans="1:5" ht="16.5">
      <c r="A2" s="3" t="s">
        <v>72</v>
      </c>
      <c r="B2" s="2"/>
      <c r="C2" s="2"/>
      <c r="D2" s="2"/>
      <c r="E2" s="2"/>
    </row>
    <row r="3" spans="1:5" ht="16.5">
      <c r="A3" s="3" t="s">
        <v>2</v>
      </c>
      <c r="B3" s="2"/>
      <c r="C3" s="2"/>
      <c r="D3" s="2"/>
      <c r="E3" s="2"/>
    </row>
    <row r="4" spans="1:5" ht="16.5">
      <c r="A4" s="3" t="s">
        <v>73</v>
      </c>
      <c r="B4" s="2"/>
      <c r="C4" s="2"/>
      <c r="D4" s="2"/>
      <c r="E4" s="2"/>
    </row>
    <row r="5" spans="1:5" ht="16.5">
      <c r="A5" s="2"/>
      <c r="B5" s="2"/>
      <c r="C5" s="2"/>
      <c r="D5" s="2"/>
      <c r="E5" s="2"/>
    </row>
    <row r="6" spans="1:5">
      <c r="A6" s="4" t="s">
        <v>4</v>
      </c>
      <c r="B6" s="4" t="s">
        <v>5</v>
      </c>
      <c r="C6" s="4" t="s">
        <v>6</v>
      </c>
      <c r="D6" s="4" t="s">
        <v>7</v>
      </c>
      <c r="E6" s="4" t="s">
        <v>8</v>
      </c>
    </row>
    <row r="7" spans="1:5">
      <c r="A7" s="5" t="s">
        <v>9</v>
      </c>
      <c r="B7" s="5" t="s">
        <v>10</v>
      </c>
      <c r="C7" s="6">
        <v>76.367879509117131</v>
      </c>
      <c r="D7" s="7">
        <f t="shared" ref="D7:D35" si="0">C7*(($C$37 + $C$38) / $C$37)</f>
        <v>121.23862030765032</v>
      </c>
      <c r="E7" s="7">
        <f t="shared" ref="E7:E35" si="1">C7/$C$37*100</f>
        <v>4.6115869268790535</v>
      </c>
    </row>
    <row r="8" spans="1:5">
      <c r="A8" s="5" t="s">
        <v>11</v>
      </c>
      <c r="B8" s="5" t="s">
        <v>12</v>
      </c>
      <c r="C8" s="6">
        <v>302.78780049725253</v>
      </c>
      <c r="D8" s="7">
        <f t="shared" si="0"/>
        <v>480.69391757685804</v>
      </c>
      <c r="E8" s="7">
        <f t="shared" si="1"/>
        <v>18.284287469640851</v>
      </c>
    </row>
    <row r="9" spans="1:5">
      <c r="A9" s="5" t="s">
        <v>13</v>
      </c>
      <c r="B9" s="5" t="s">
        <v>14</v>
      </c>
      <c r="C9" s="6">
        <v>0</v>
      </c>
      <c r="D9" s="7">
        <f t="shared" si="0"/>
        <v>0</v>
      </c>
      <c r="E9" s="7">
        <f t="shared" si="1"/>
        <v>0</v>
      </c>
    </row>
    <row r="10" spans="1:5">
      <c r="A10" s="5" t="s">
        <v>15</v>
      </c>
      <c r="B10" s="5" t="s">
        <v>16</v>
      </c>
      <c r="C10" s="6">
        <v>0</v>
      </c>
      <c r="D10" s="7">
        <f t="shared" si="0"/>
        <v>0</v>
      </c>
      <c r="E10" s="7">
        <f t="shared" si="1"/>
        <v>0</v>
      </c>
    </row>
    <row r="11" spans="1:5">
      <c r="A11" s="5" t="s">
        <v>17</v>
      </c>
      <c r="B11" s="5" t="s">
        <v>18</v>
      </c>
      <c r="C11" s="6">
        <v>104.45847588486168</v>
      </c>
      <c r="D11" s="7">
        <f t="shared" si="0"/>
        <v>165.83413834619648</v>
      </c>
      <c r="E11" s="7">
        <f t="shared" si="1"/>
        <v>6.3078789785544505</v>
      </c>
    </row>
    <row r="12" spans="1:5">
      <c r="A12" s="5" t="s">
        <v>19</v>
      </c>
      <c r="B12" s="5" t="s">
        <v>20</v>
      </c>
      <c r="C12" s="6">
        <v>3</v>
      </c>
      <c r="D12" s="7">
        <f t="shared" si="0"/>
        <v>4.76268115942029</v>
      </c>
      <c r="E12" s="7">
        <f t="shared" si="1"/>
        <v>0.18115942028985507</v>
      </c>
    </row>
    <row r="13" spans="1:5">
      <c r="A13" s="5" t="s">
        <v>21</v>
      </c>
      <c r="B13" s="5" t="s">
        <v>22</v>
      </c>
      <c r="C13" s="6">
        <v>10.277958701699907</v>
      </c>
      <c r="D13" s="7">
        <f t="shared" si="0"/>
        <v>16.316880088628658</v>
      </c>
      <c r="E13" s="7">
        <f t="shared" si="1"/>
        <v>0.62064968005434218</v>
      </c>
    </row>
    <row r="14" spans="1:5">
      <c r="A14" s="5" t="s">
        <v>23</v>
      </c>
      <c r="B14" s="5" t="s">
        <v>24</v>
      </c>
      <c r="C14" s="6">
        <v>0</v>
      </c>
      <c r="D14" s="7">
        <f t="shared" si="0"/>
        <v>0</v>
      </c>
      <c r="E14" s="7">
        <f t="shared" si="1"/>
        <v>0</v>
      </c>
    </row>
    <row r="15" spans="1:5">
      <c r="A15" s="5" t="s">
        <v>25</v>
      </c>
      <c r="B15" s="5" t="s">
        <v>26</v>
      </c>
      <c r="C15" s="6">
        <v>6.7666922083874317</v>
      </c>
      <c r="D15" s="7">
        <f t="shared" si="0"/>
        <v>10.742532497494299</v>
      </c>
      <c r="E15" s="7">
        <f t="shared" si="1"/>
        <v>0.40861667925044876</v>
      </c>
    </row>
    <row r="16" spans="1:5">
      <c r="A16" s="5" t="s">
        <v>27</v>
      </c>
      <c r="B16" s="5" t="s">
        <v>28</v>
      </c>
      <c r="C16" s="6">
        <v>25.352607830875588</v>
      </c>
      <c r="D16" s="7">
        <f t="shared" si="0"/>
        <v>40.248795886094157</v>
      </c>
      <c r="E16" s="7">
        <f t="shared" si="1"/>
        <v>1.5309545791591539</v>
      </c>
    </row>
    <row r="17" spans="1:5">
      <c r="A17" s="5" t="s">
        <v>29</v>
      </c>
      <c r="B17" s="5" t="s">
        <v>30</v>
      </c>
      <c r="C17" s="6">
        <v>0</v>
      </c>
      <c r="D17" s="7">
        <f t="shared" si="0"/>
        <v>0</v>
      </c>
      <c r="E17" s="7">
        <f t="shared" si="1"/>
        <v>0</v>
      </c>
    </row>
    <row r="18" spans="1:5">
      <c r="A18" s="5" t="s">
        <v>31</v>
      </c>
      <c r="B18" s="5" t="s">
        <v>32</v>
      </c>
      <c r="C18" s="6">
        <v>0</v>
      </c>
      <c r="D18" s="7">
        <f t="shared" si="0"/>
        <v>0</v>
      </c>
      <c r="E18" s="7">
        <f t="shared" si="1"/>
        <v>0</v>
      </c>
    </row>
    <row r="19" spans="1:5">
      <c r="A19" s="5" t="s">
        <v>33</v>
      </c>
      <c r="B19" s="5" t="s">
        <v>34</v>
      </c>
      <c r="C19" s="6">
        <v>0</v>
      </c>
      <c r="D19" s="7">
        <f t="shared" si="0"/>
        <v>0</v>
      </c>
      <c r="E19" s="7">
        <f t="shared" si="1"/>
        <v>0</v>
      </c>
    </row>
    <row r="20" spans="1:5">
      <c r="A20" s="5" t="s">
        <v>35</v>
      </c>
      <c r="B20" s="5" t="s">
        <v>36</v>
      </c>
      <c r="C20" s="6">
        <v>48.916666666666671</v>
      </c>
      <c r="D20" s="7">
        <f t="shared" si="0"/>
        <v>77.658162238325289</v>
      </c>
      <c r="E20" s="7">
        <f t="shared" si="1"/>
        <v>2.9539049919484706</v>
      </c>
    </row>
    <row r="21" spans="1:5">
      <c r="A21" s="5" t="s">
        <v>37</v>
      </c>
      <c r="B21" s="5" t="s">
        <v>38</v>
      </c>
      <c r="C21" s="6">
        <v>882.14673275620748</v>
      </c>
      <c r="D21" s="7">
        <f t="shared" si="0"/>
        <v>1400.4612079807184</v>
      </c>
      <c r="E21" s="7">
        <f t="shared" si="1"/>
        <v>53.269730238901417</v>
      </c>
    </row>
    <row r="22" spans="1:5">
      <c r="A22" s="5" t="s">
        <v>39</v>
      </c>
      <c r="B22" s="5" t="s">
        <v>40</v>
      </c>
      <c r="C22" s="6">
        <v>13.5</v>
      </c>
      <c r="D22" s="7">
        <f t="shared" si="0"/>
        <v>21.432065217391305</v>
      </c>
      <c r="E22" s="7">
        <f t="shared" si="1"/>
        <v>0.81521739130434778</v>
      </c>
    </row>
    <row r="23" spans="1:5">
      <c r="A23" s="5" t="s">
        <v>41</v>
      </c>
      <c r="B23" s="5" t="s">
        <v>42</v>
      </c>
      <c r="C23" s="6">
        <v>0</v>
      </c>
      <c r="D23" s="7">
        <f t="shared" si="0"/>
        <v>0</v>
      </c>
      <c r="E23" s="7">
        <f t="shared" si="1"/>
        <v>0</v>
      </c>
    </row>
    <row r="24" spans="1:5">
      <c r="A24" s="5" t="s">
        <v>43</v>
      </c>
      <c r="B24" s="5" t="s">
        <v>44</v>
      </c>
      <c r="C24" s="6">
        <v>0</v>
      </c>
      <c r="D24" s="7">
        <f t="shared" si="0"/>
        <v>0</v>
      </c>
      <c r="E24" s="7">
        <f t="shared" si="1"/>
        <v>0</v>
      </c>
    </row>
    <row r="25" spans="1:5">
      <c r="A25" s="5" t="s">
        <v>45</v>
      </c>
      <c r="B25" s="5" t="s">
        <v>46</v>
      </c>
      <c r="C25" s="6">
        <v>0</v>
      </c>
      <c r="D25" s="7">
        <f t="shared" si="0"/>
        <v>0</v>
      </c>
      <c r="E25" s="7">
        <f t="shared" si="1"/>
        <v>0</v>
      </c>
    </row>
    <row r="26" spans="1:5">
      <c r="A26" s="5" t="s">
        <v>47</v>
      </c>
      <c r="B26" s="5" t="s">
        <v>48</v>
      </c>
      <c r="C26" s="6">
        <v>0</v>
      </c>
      <c r="D26" s="7">
        <f t="shared" si="0"/>
        <v>0</v>
      </c>
      <c r="E26" s="7">
        <f t="shared" si="1"/>
        <v>0</v>
      </c>
    </row>
    <row r="27" spans="1:5">
      <c r="A27" s="5" t="s">
        <v>49</v>
      </c>
      <c r="B27" s="5" t="s">
        <v>50</v>
      </c>
      <c r="C27" s="6">
        <v>0</v>
      </c>
      <c r="D27" s="7">
        <f t="shared" si="0"/>
        <v>0</v>
      </c>
      <c r="E27" s="7">
        <f t="shared" si="1"/>
        <v>0</v>
      </c>
    </row>
    <row r="28" spans="1:5">
      <c r="A28" s="5" t="s">
        <v>51</v>
      </c>
      <c r="B28" s="5" t="s">
        <v>52</v>
      </c>
      <c r="C28" s="6">
        <v>0</v>
      </c>
      <c r="D28" s="7">
        <f t="shared" si="0"/>
        <v>0</v>
      </c>
      <c r="E28" s="7">
        <f t="shared" si="1"/>
        <v>0</v>
      </c>
    </row>
    <row r="29" spans="1:5">
      <c r="A29" s="5" t="s">
        <v>53</v>
      </c>
      <c r="B29" s="5" t="s">
        <v>54</v>
      </c>
      <c r="C29" s="6">
        <v>0</v>
      </c>
      <c r="D29" s="7">
        <f t="shared" si="0"/>
        <v>0</v>
      </c>
      <c r="E29" s="7">
        <f t="shared" si="1"/>
        <v>0</v>
      </c>
    </row>
    <row r="30" spans="1:5">
      <c r="A30" s="5" t="s">
        <v>55</v>
      </c>
      <c r="B30" s="5" t="s">
        <v>56</v>
      </c>
      <c r="C30" s="6">
        <v>0</v>
      </c>
      <c r="D30" s="7">
        <f t="shared" si="0"/>
        <v>0</v>
      </c>
      <c r="E30" s="7">
        <f t="shared" si="1"/>
        <v>0</v>
      </c>
    </row>
    <row r="31" spans="1:5">
      <c r="A31" s="5" t="s">
        <v>57</v>
      </c>
      <c r="B31" s="5" t="s">
        <v>58</v>
      </c>
      <c r="C31" s="6">
        <v>0</v>
      </c>
      <c r="D31" s="7">
        <f t="shared" si="0"/>
        <v>0</v>
      </c>
      <c r="E31" s="7">
        <f t="shared" si="1"/>
        <v>0</v>
      </c>
    </row>
    <row r="32" spans="1:5">
      <c r="A32" s="5" t="s">
        <v>59</v>
      </c>
      <c r="B32" s="5" t="s">
        <v>59</v>
      </c>
      <c r="C32" s="6">
        <v>0</v>
      </c>
      <c r="D32" s="7">
        <f t="shared" si="0"/>
        <v>0</v>
      </c>
      <c r="E32" s="7">
        <f t="shared" si="1"/>
        <v>0</v>
      </c>
    </row>
    <row r="33" spans="1:5">
      <c r="A33" s="5" t="s">
        <v>60</v>
      </c>
      <c r="B33" s="5" t="s">
        <v>61</v>
      </c>
      <c r="C33" s="6">
        <v>0</v>
      </c>
      <c r="D33" s="7">
        <f t="shared" si="0"/>
        <v>0</v>
      </c>
      <c r="E33" s="7">
        <f t="shared" si="1"/>
        <v>0</v>
      </c>
    </row>
    <row r="34" spans="1:5">
      <c r="A34" s="5" t="s">
        <v>62</v>
      </c>
      <c r="B34" s="5" t="s">
        <v>63</v>
      </c>
      <c r="C34" s="6">
        <v>23.214555744437703</v>
      </c>
      <c r="D34" s="7">
        <f t="shared" si="0"/>
        <v>36.854509089448506</v>
      </c>
      <c r="E34" s="7">
        <f t="shared" si="1"/>
        <v>1.4018451536496197</v>
      </c>
    </row>
    <row r="35" spans="1:5">
      <c r="A35" s="5" t="s">
        <v>64</v>
      </c>
      <c r="B35" s="5" t="s">
        <v>65</v>
      </c>
      <c r="C35" s="6">
        <v>159.21063020049385</v>
      </c>
      <c r="D35" s="7">
        <f t="shared" si="0"/>
        <v>252.75648961177436</v>
      </c>
      <c r="E35" s="7">
        <f t="shared" si="1"/>
        <v>9.6141684903679856</v>
      </c>
    </row>
    <row r="36" spans="1:5" ht="16.5">
      <c r="A36" s="2"/>
      <c r="B36" s="2"/>
      <c r="C36" s="2"/>
      <c r="D36" s="2"/>
      <c r="E36" s="2"/>
    </row>
    <row r="37" spans="1:5" ht="16.5">
      <c r="A37" s="2"/>
      <c r="B37" s="3" t="s">
        <v>66</v>
      </c>
      <c r="C37" s="8">
        <f>SUM(C7:C35)</f>
        <v>1656</v>
      </c>
      <c r="D37" s="8">
        <f>SUM(D7:D35)</f>
        <v>2629</v>
      </c>
      <c r="E37" s="9">
        <f>SUM(E7:E35)</f>
        <v>99.999999999999986</v>
      </c>
    </row>
    <row r="38" spans="1:5" ht="16.5">
      <c r="A38" s="2"/>
      <c r="B38" s="3" t="s">
        <v>67</v>
      </c>
      <c r="C38" s="8">
        <v>973</v>
      </c>
      <c r="D38" s="2"/>
      <c r="E38" s="2"/>
    </row>
    <row r="39" spans="1:5" ht="16.5">
      <c r="A39" s="2"/>
      <c r="B39" s="3" t="s">
        <v>68</v>
      </c>
      <c r="C39" s="8">
        <v>371</v>
      </c>
      <c r="D39" s="2"/>
      <c r="E39" s="2"/>
    </row>
    <row r="40" spans="1:5" ht="16.5">
      <c r="A40" s="2"/>
      <c r="B40" s="3" t="s">
        <v>69</v>
      </c>
      <c r="C40" s="8">
        <v>0</v>
      </c>
      <c r="D40" s="2"/>
      <c r="E40" s="2"/>
    </row>
    <row r="41" spans="1:5" ht="16.5">
      <c r="A41" s="2"/>
      <c r="B41" s="3" t="s">
        <v>70</v>
      </c>
      <c r="C41" s="8">
        <v>0</v>
      </c>
      <c r="D41" s="2"/>
      <c r="E41" s="2"/>
    </row>
    <row r="42" spans="1:5" ht="16.5">
      <c r="A42" s="2"/>
      <c r="B42" s="3" t="s">
        <v>71</v>
      </c>
      <c r="C42" s="8">
        <f>SUM(C37:C41)</f>
        <v>3000</v>
      </c>
      <c r="D42" s="2"/>
      <c r="E42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Grp 3</vt:lpstr>
      <vt:lpstr>Grp 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DeCoux, Linda - DCF</dc:creator>
  <cp:lastModifiedBy>Lewis, Emma - DCF</cp:lastModifiedBy>
  <dcterms:created xsi:type="dcterms:W3CDTF">2023-07-12T20:00:06Z</dcterms:created>
  <dcterms:modified xsi:type="dcterms:W3CDTF">2023-09-13T19:09:42Z</dcterms:modified>
</cp:coreProperties>
</file>