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5FFA28EB-7732-4A14-90C8-C216FD092943}" xr6:coauthVersionLast="47" xr6:coauthVersionMax="47" xr10:uidLastSave="{00000000-0000-0000-0000-000000000000}"/>
  <bookViews>
    <workbookView xWindow="870" yWindow="-60" windowWidth="27990" windowHeight="16320" xr2:uid="{6A1B4412-5CE1-4849-8F4A-38C828525834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E35" i="2"/>
  <c r="E33" i="2"/>
  <c r="E31" i="2"/>
  <c r="E29" i="2"/>
  <c r="D28" i="2"/>
  <c r="E27" i="2"/>
  <c r="D26" i="2"/>
  <c r="E25" i="2"/>
  <c r="D24" i="2"/>
  <c r="E23" i="2"/>
  <c r="D22" i="2"/>
  <c r="E21" i="2"/>
  <c r="D20" i="2"/>
  <c r="E19" i="2"/>
  <c r="D18" i="2"/>
  <c r="E17" i="2"/>
  <c r="D16" i="2"/>
  <c r="E15" i="2"/>
  <c r="D14" i="2"/>
  <c r="E13" i="2"/>
  <c r="D12" i="2"/>
  <c r="E11" i="2"/>
  <c r="D10" i="2"/>
  <c r="E9" i="2"/>
  <c r="D8" i="2"/>
  <c r="E7" i="2"/>
  <c r="C37" i="1"/>
  <c r="C42" i="1" s="1"/>
  <c r="D16" i="1"/>
  <c r="D14" i="1"/>
  <c r="D12" i="1"/>
  <c r="D10" i="1"/>
  <c r="D8" i="1"/>
  <c r="E8" i="2" l="1"/>
  <c r="E37" i="2" s="1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D30" i="2"/>
  <c r="D32" i="2"/>
  <c r="D34" i="2"/>
  <c r="D7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D18" i="1"/>
  <c r="D20" i="1"/>
  <c r="D22" i="1"/>
  <c r="D24" i="1"/>
  <c r="D26" i="1"/>
  <c r="D28" i="1"/>
  <c r="D30" i="1"/>
  <c r="D32" i="1"/>
  <c r="D34" i="1"/>
  <c r="E10" i="1"/>
  <c r="E14" i="1"/>
  <c r="E18" i="1"/>
  <c r="E22" i="1"/>
  <c r="E24" i="1"/>
  <c r="E28" i="1"/>
  <c r="E32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E8" i="1"/>
  <c r="E12" i="1"/>
  <c r="E16" i="1"/>
  <c r="E20" i="1"/>
  <c r="E26" i="1"/>
  <c r="E30" i="1"/>
  <c r="E34" i="1"/>
  <c r="E7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D37" i="2" l="1"/>
  <c r="E37" i="1"/>
  <c r="D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<sst xmlns="http://schemas.openxmlformats.org/spreadsheetml/2006/main" count="146" uniqueCount="74">
  <si>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</si>
  <si>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</si>
  <si>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4/1/2022 - 6/30/2022</t>
  </si>
  <si>
    <t>Report date: 7/12/2022 11:42 AM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</si>
  <si>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</si>
  <si>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</si>
  <si>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</si>
  <si>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</si>
  <si>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</si>
  <si>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</si>
  <si>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</si>
  <si>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</si>
  <si>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</si>
  <si>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</si>
  <si>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</si>
  <si>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</si>
  <si>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</si>
  <si>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</si>
  <si>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</si>
  <si>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</si>
  <si>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</si>
  <si>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</si>
  <si>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</si>
  <si>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</si>
  <si>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</si>
  <si>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</si>
  <si>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</si>
  <si>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</si>
  <si>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</si>
  <si>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</si>
  <si>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</si>
  <si>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</si>
  <si>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</si>
  <si>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</si>
  <si>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</si>
  <si>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</si>
  <si>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</si>
  <si>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</si>
  <si>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</si>
  <si>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</si>
  <si>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</si>
  <si>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</si>
  <si>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</si>
  <si>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</si>
  <si>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</si>
  <si>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</si>
  <si>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</si>
  <si>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</si>
  <si>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</si>
  <si>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</si>
  <si>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</si>
  <si>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</si>
  <si>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</si>
  <si>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</si>
  <si>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</si>
  <si>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</si>
  <si>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</si>
  <si>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</si>
  <si>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</si>
  <si>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</si>
  <si>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</si>
  <si>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</si>
  <si>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</si>
  <si>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</si>
  <si>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</si>
  <si>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</si>
  <si>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</si>
  <si>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</si>
  <si>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</si>
  <si>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</si>
  <si>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</si>
  <si>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</si>
  <si>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</si>
  <si>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7/12/2022 11:43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</si>
</sst>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Calibri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F3EF4939-6229-4336-8362-58A0278F73C0}"/>
    <cellStyle name="ColHeaderStyle" xfId="3" xr:uid="{98E02B92-194B-47E3-BA7F-61D57D198866}"/>
    <cellStyle name="HeaderStyle" xfId="2" xr:uid="{E8DDB31C-2246-4537-B67B-DF74682F5840}"/>
    <cellStyle name="Normal" xfId="0" builtinId="0"/>
    <cellStyle name="TitleStyle" xfId="1" xr:uid="{76963D8B-5E14-4F5D-ABD4-8D8396D3F5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E1A4-3C94-47B2-B84F-B21F6BED8FF1}">
  <dimension ref="A1:E42"/>
  <sheetViews>
    <sheetView tabSelected="1" workbookViewId="0">
      <selection activeCell="B10" sqref="B10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173.71587410893008</v>
      </c>
      <c r="D7" s="7">
        <f t="shared" ref="D7:D35" si="0">C7*(($C$37 + $C$38) / $C$37)</f>
        <v>267.66232615695861</v>
      </c>
      <c r="E7" s="7">
        <f t="shared" ref="E7:E35" si="1">C7/$C$37*100</f>
        <v>9.4513533247513646</v>
      </c>
    </row>
    <row r="8" spans="1:5">
      <c r="A8" s="5" t="s">
        <v>11</v>
      </c>
      <c r="B8" s="5" t="s">
        <v>12</v>
      </c>
      <c r="C8" s="6">
        <v>338.19496318504929</v>
      </c>
      <c r="D8" s="7">
        <f t="shared" si="0"/>
        <v>521.0925656910008</v>
      </c>
      <c r="E8" s="7">
        <f t="shared" si="1"/>
        <v>18.400161217902571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1</v>
      </c>
      <c r="D10" s="7">
        <f t="shared" si="0"/>
        <v>1.5408052230685527</v>
      </c>
      <c r="E10" s="7">
        <f t="shared" si="1"/>
        <v>5.4406964091403699E-2</v>
      </c>
    </row>
    <row r="11" spans="1:5">
      <c r="A11" s="5" t="s">
        <v>17</v>
      </c>
      <c r="B11" s="5" t="s">
        <v>18</v>
      </c>
      <c r="C11" s="6">
        <v>99.212265229081339</v>
      </c>
      <c r="D11" s="7">
        <f t="shared" si="0"/>
        <v>152.86677645743109</v>
      </c>
      <c r="E11" s="7">
        <f t="shared" si="1"/>
        <v>5.3978381517454483</v>
      </c>
    </row>
    <row r="12" spans="1:5">
      <c r="A12" s="5" t="s">
        <v>19</v>
      </c>
      <c r="B12" s="5" t="s">
        <v>20</v>
      </c>
      <c r="C12" s="6">
        <v>16.5</v>
      </c>
      <c r="D12" s="7">
        <f t="shared" si="0"/>
        <v>25.42328618063112</v>
      </c>
      <c r="E12" s="7">
        <f t="shared" si="1"/>
        <v>0.89771490750816119</v>
      </c>
    </row>
    <row r="13" spans="1:5">
      <c r="A13" s="5" t="s">
        <v>21</v>
      </c>
      <c r="B13" s="5" t="s">
        <v>22</v>
      </c>
      <c r="C13" s="6">
        <v>6.5238645565922146</v>
      </c>
      <c r="D13" s="7">
        <f t="shared" si="0"/>
        <v>10.052004583389092</v>
      </c>
      <c r="E13" s="7">
        <f t="shared" si="1"/>
        <v>0.35494366466769395</v>
      </c>
    </row>
    <row r="14" spans="1:5">
      <c r="A14" s="5" t="s">
        <v>23</v>
      </c>
      <c r="B14" s="5" t="s">
        <v>24</v>
      </c>
      <c r="C14" s="6">
        <v>10</v>
      </c>
      <c r="D14" s="7">
        <f t="shared" si="0"/>
        <v>15.408052230685527</v>
      </c>
      <c r="E14" s="7">
        <f t="shared" si="1"/>
        <v>0.54406964091403698</v>
      </c>
    </row>
    <row r="15" spans="1:5">
      <c r="A15" s="5" t="s">
        <v>25</v>
      </c>
      <c r="B15" s="5" t="s">
        <v>26</v>
      </c>
      <c r="C15" s="6">
        <v>6.5111918181614659</v>
      </c>
      <c r="D15" s="7">
        <f t="shared" si="0"/>
        <v>10.032478361824413</v>
      </c>
      <c r="E15" s="7">
        <f t="shared" si="1"/>
        <v>0.35425417944295245</v>
      </c>
    </row>
    <row r="16" spans="1:5">
      <c r="A16" s="5" t="s">
        <v>27</v>
      </c>
      <c r="B16" s="5" t="s">
        <v>28</v>
      </c>
      <c r="C16" s="6">
        <v>18.676299538054284</v>
      </c>
      <c r="D16" s="7">
        <f t="shared" si="0"/>
        <v>28.776539875826838</v>
      </c>
      <c r="E16" s="7">
        <f t="shared" si="1"/>
        <v>1.0161207583272189</v>
      </c>
    </row>
    <row r="17" spans="1:5">
      <c r="A17" s="5" t="s">
        <v>29</v>
      </c>
      <c r="B17" s="5" t="s">
        <v>30</v>
      </c>
      <c r="C17" s="6">
        <v>3.25</v>
      </c>
      <c r="D17" s="7">
        <f t="shared" si="0"/>
        <v>5.0076169749727963</v>
      </c>
      <c r="E17" s="7">
        <f t="shared" si="1"/>
        <v>0.17682263329706202</v>
      </c>
    </row>
    <row r="18" spans="1:5">
      <c r="A18" s="5" t="s">
        <v>31</v>
      </c>
      <c r="B18" s="5" t="s">
        <v>32</v>
      </c>
      <c r="C18" s="6">
        <v>18.25</v>
      </c>
      <c r="D18" s="7">
        <f t="shared" si="0"/>
        <v>28.119695321001089</v>
      </c>
      <c r="E18" s="7">
        <f t="shared" si="1"/>
        <v>0.99292709466811746</v>
      </c>
    </row>
    <row r="19" spans="1:5">
      <c r="A19" s="5" t="s">
        <v>33</v>
      </c>
      <c r="B19" s="5" t="s">
        <v>34</v>
      </c>
      <c r="C19" s="6">
        <v>1.25</v>
      </c>
      <c r="D19" s="7">
        <f t="shared" si="0"/>
        <v>1.9260065288356909</v>
      </c>
      <c r="E19" s="7">
        <f t="shared" si="1"/>
        <v>6.8008705114254622E-2</v>
      </c>
    </row>
    <row r="20" spans="1:5">
      <c r="A20" s="5" t="s">
        <v>35</v>
      </c>
      <c r="B20" s="5" t="s">
        <v>36</v>
      </c>
      <c r="C20" s="6">
        <v>68</v>
      </c>
      <c r="D20" s="7">
        <f t="shared" si="0"/>
        <v>104.77475516866159</v>
      </c>
      <c r="E20" s="7">
        <f t="shared" si="1"/>
        <v>3.6996735582154514</v>
      </c>
    </row>
    <row r="21" spans="1:5">
      <c r="A21" s="5" t="s">
        <v>37</v>
      </c>
      <c r="B21" s="5" t="s">
        <v>38</v>
      </c>
      <c r="C21" s="6">
        <v>748.04940846088869</v>
      </c>
      <c r="D21" s="7">
        <f t="shared" si="0"/>
        <v>1152.5984356698784</v>
      </c>
      <c r="E21" s="7">
        <f t="shared" si="1"/>
        <v>40.699097304727353</v>
      </c>
    </row>
    <row r="22" spans="1:5">
      <c r="A22" s="5" t="s">
        <v>39</v>
      </c>
      <c r="B22" s="5" t="s">
        <v>40</v>
      </c>
      <c r="C22" s="6">
        <v>11</v>
      </c>
      <c r="D22" s="7">
        <f t="shared" si="0"/>
        <v>16.94885745375408</v>
      </c>
      <c r="E22" s="7">
        <f t="shared" si="1"/>
        <v>0.59847660500544064</v>
      </c>
    </row>
    <row r="23" spans="1:5">
      <c r="A23" s="5" t="s">
        <v>41</v>
      </c>
      <c r="B23" s="5" t="s">
        <v>42</v>
      </c>
      <c r="C23" s="6">
        <v>3</v>
      </c>
      <c r="D23" s="7">
        <f t="shared" si="0"/>
        <v>4.6224156692056582</v>
      </c>
      <c r="E23" s="7">
        <f t="shared" si="1"/>
        <v>0.1632208922742111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7</v>
      </c>
      <c r="D25" s="7">
        <f t="shared" si="0"/>
        <v>10.785636561479869</v>
      </c>
      <c r="E25" s="7">
        <f t="shared" si="1"/>
        <v>0.38084874863982593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3.25</v>
      </c>
      <c r="D28" s="7">
        <f t="shared" si="0"/>
        <v>5.0076169749727963</v>
      </c>
      <c r="E28" s="7">
        <f t="shared" si="1"/>
        <v>0.17682263329706202</v>
      </c>
    </row>
    <row r="29" spans="1:5">
      <c r="A29" s="5" t="s">
        <v>53</v>
      </c>
      <c r="B29" s="5" t="s">
        <v>54</v>
      </c>
      <c r="C29" s="6">
        <v>17.25</v>
      </c>
      <c r="D29" s="7">
        <f t="shared" si="0"/>
        <v>26.578890097932536</v>
      </c>
      <c r="E29" s="7">
        <f t="shared" si="1"/>
        <v>0.9385201305767138</v>
      </c>
    </row>
    <row r="30" spans="1:5">
      <c r="A30" s="5" t="s">
        <v>55</v>
      </c>
      <c r="B30" s="5" t="s">
        <v>56</v>
      </c>
      <c r="C30" s="6">
        <v>0.25</v>
      </c>
      <c r="D30" s="7">
        <f t="shared" si="0"/>
        <v>0.38520130576713818</v>
      </c>
      <c r="E30" s="7">
        <f t="shared" si="1"/>
        <v>1.3601741022850925E-2</v>
      </c>
    </row>
    <row r="31" spans="1:5">
      <c r="A31" s="5" t="s">
        <v>57</v>
      </c>
      <c r="B31" s="5" t="s">
        <v>58</v>
      </c>
      <c r="C31" s="6">
        <v>3</v>
      </c>
      <c r="D31" s="7">
        <f t="shared" si="0"/>
        <v>4.6224156692056582</v>
      </c>
      <c r="E31" s="7">
        <f t="shared" si="1"/>
        <v>0.1632208922742111</v>
      </c>
    </row>
    <row r="32" spans="1:5">
      <c r="A32" s="5" t="s">
        <v>59</v>
      </c>
      <c r="B32" s="5" t="s">
        <v>59</v>
      </c>
      <c r="C32" s="6">
        <v>21</v>
      </c>
      <c r="D32" s="7">
        <f t="shared" si="0"/>
        <v>32.356909684439607</v>
      </c>
      <c r="E32" s="7">
        <f t="shared" si="1"/>
        <v>1.1425462459194777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65.788490232629172</v>
      </c>
      <c r="D34" s="7">
        <f t="shared" si="0"/>
        <v>101.36724936822949</v>
      </c>
      <c r="E34" s="7">
        <f t="shared" si="1"/>
        <v>3.5793520257143183</v>
      </c>
    </row>
    <row r="35" spans="1:5">
      <c r="A35" s="5" t="s">
        <v>64</v>
      </c>
      <c r="B35" s="5" t="s">
        <v>65</v>
      </c>
      <c r="C35" s="6">
        <v>197.32764287061357</v>
      </c>
      <c r="D35" s="7">
        <f t="shared" si="0"/>
        <v>304.04346279084746</v>
      </c>
      <c r="E35" s="7">
        <f t="shared" si="1"/>
        <v>10.735997979902805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1838</v>
      </c>
      <c r="D37" s="8">
        <f>SUM(D7:D35)</f>
        <v>2831.9999999999991</v>
      </c>
      <c r="E37" s="9">
        <f>SUM(E7:E35)</f>
        <v>100.00000000000001</v>
      </c>
    </row>
    <row r="38" spans="1:5" ht="16.5">
      <c r="A38" s="2"/>
      <c r="B38" s="3" t="s">
        <v>67</v>
      </c>
      <c r="C38" s="8">
        <v>994</v>
      </c>
      <c r="D38" s="2"/>
      <c r="E38" s="2"/>
    </row>
    <row r="39" spans="1:5" ht="16.5">
      <c r="A39" s="2"/>
      <c r="B39" s="3" t="s">
        <v>68</v>
      </c>
      <c r="C39" s="8">
        <v>168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9D83-A100-4E63-94AF-B8A07BA3618B}">
  <dimension ref="A1:E42"/>
  <sheetViews>
    <sheetView workbookViewId="0">
      <selection activeCell="C13" sqref="C13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76.25366703082679</v>
      </c>
      <c r="D7" s="7">
        <f t="shared" ref="D7:D35" si="0">C7*(($C$37 + $C$38) / $C$37)</f>
        <v>120.4844380504999</v>
      </c>
      <c r="E7" s="7">
        <f t="shared" ref="E7:E35" si="1">C7/$C$37*100</f>
        <v>4.5551772419848735</v>
      </c>
    </row>
    <row r="8" spans="1:5">
      <c r="A8" s="5" t="s">
        <v>11</v>
      </c>
      <c r="B8" s="5" t="s">
        <v>12</v>
      </c>
      <c r="C8" s="6">
        <v>271.13325705871245</v>
      </c>
      <c r="D8" s="7">
        <f t="shared" si="0"/>
        <v>428.40350353661552</v>
      </c>
      <c r="E8" s="7">
        <f t="shared" si="1"/>
        <v>16.196729812348416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86.785098298722573</v>
      </c>
      <c r="D11" s="7">
        <f t="shared" si="0"/>
        <v>137.12460274798158</v>
      </c>
      <c r="E11" s="7">
        <f t="shared" si="1"/>
        <v>5.18429499992369</v>
      </c>
    </row>
    <row r="12" spans="1:5">
      <c r="A12" s="5" t="s">
        <v>19</v>
      </c>
      <c r="B12" s="5" t="s">
        <v>20</v>
      </c>
      <c r="C12" s="6">
        <v>3.833333333333333</v>
      </c>
      <c r="D12" s="7">
        <f t="shared" si="0"/>
        <v>6.0568498606133003</v>
      </c>
      <c r="E12" s="7">
        <f t="shared" si="1"/>
        <v>0.22899243329350855</v>
      </c>
    </row>
    <row r="13" spans="1:5">
      <c r="A13" s="5" t="s">
        <v>21</v>
      </c>
      <c r="B13" s="5" t="s">
        <v>22</v>
      </c>
      <c r="C13" s="6">
        <v>7.5267716775552307</v>
      </c>
      <c r="D13" s="7">
        <f t="shared" si="0"/>
        <v>11.892658952887446</v>
      </c>
      <c r="E13" s="7">
        <f t="shared" si="1"/>
        <v>0.44962793772731369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1.807104557091046</v>
      </c>
      <c r="D15" s="7">
        <f t="shared" si="0"/>
        <v>2.85531156123406</v>
      </c>
      <c r="E15" s="7">
        <f t="shared" si="1"/>
        <v>0.10795128775932174</v>
      </c>
    </row>
    <row r="16" spans="1:5">
      <c r="A16" s="5" t="s">
        <v>27</v>
      </c>
      <c r="B16" s="5" t="s">
        <v>28</v>
      </c>
      <c r="C16" s="6">
        <v>25.554872465359857</v>
      </c>
      <c r="D16" s="7">
        <f t="shared" si="0"/>
        <v>40.377919755601447</v>
      </c>
      <c r="E16" s="7">
        <f t="shared" si="1"/>
        <v>1.5265754160907921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1</v>
      </c>
      <c r="D18" s="7">
        <f t="shared" si="0"/>
        <v>1.580047789725209</v>
      </c>
      <c r="E18" s="7">
        <f t="shared" si="1"/>
        <v>5.9737156511350059E-2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68.666666666666671</v>
      </c>
      <c r="D20" s="7">
        <f t="shared" si="0"/>
        <v>108.49661489446436</v>
      </c>
      <c r="E20" s="7">
        <f t="shared" si="1"/>
        <v>4.1019514137793713</v>
      </c>
    </row>
    <row r="21" spans="1:5">
      <c r="A21" s="5" t="s">
        <v>37</v>
      </c>
      <c r="B21" s="5" t="s">
        <v>38</v>
      </c>
      <c r="C21" s="6">
        <v>877.53744942264325</v>
      </c>
      <c r="D21" s="7">
        <f t="shared" si="0"/>
        <v>1386.5511073613447</v>
      </c>
      <c r="E21" s="7">
        <f t="shared" si="1"/>
        <v>52.421591960731377</v>
      </c>
    </row>
    <row r="22" spans="1:5">
      <c r="A22" s="5" t="s">
        <v>39</v>
      </c>
      <c r="B22" s="5" t="s">
        <v>40</v>
      </c>
      <c r="C22" s="6">
        <v>6</v>
      </c>
      <c r="D22" s="7">
        <f t="shared" si="0"/>
        <v>9.4802867383512535</v>
      </c>
      <c r="E22" s="7">
        <f t="shared" si="1"/>
        <v>0.35842293906810035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0</v>
      </c>
      <c r="D25" s="7">
        <f t="shared" si="0"/>
        <v>0</v>
      </c>
      <c r="E25" s="7">
        <f t="shared" si="1"/>
        <v>0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44.658242241953779</v>
      </c>
      <c r="D34" s="7">
        <f t="shared" si="0"/>
        <v>70.562156947412035</v>
      </c>
      <c r="E34" s="7">
        <f t="shared" si="1"/>
        <v>2.6677564063293775</v>
      </c>
    </row>
    <row r="35" spans="1:5">
      <c r="A35" s="5" t="s">
        <v>64</v>
      </c>
      <c r="B35" s="5" t="s">
        <v>65</v>
      </c>
      <c r="C35" s="6">
        <v>203.24353724713501</v>
      </c>
      <c r="D35" s="7">
        <f t="shared" si="0"/>
        <v>321.13450180326885</v>
      </c>
      <c r="E35" s="7">
        <f t="shared" si="1"/>
        <v>12.14119099445251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1674</v>
      </c>
      <c r="D37" s="8">
        <f>SUM(D7:D35)</f>
        <v>2644.9999999999995</v>
      </c>
      <c r="E37" s="9">
        <f>SUM(E7:E35)</f>
        <v>100.00000000000001</v>
      </c>
    </row>
    <row r="38" spans="1:5" ht="16.5">
      <c r="A38" s="2"/>
      <c r="B38" s="3" t="s">
        <v>67</v>
      </c>
      <c r="C38" s="8">
        <v>971</v>
      </c>
      <c r="D38" s="2"/>
      <c r="E38" s="2"/>
    </row>
    <row r="39" spans="1:5" ht="16.5">
      <c r="A39" s="2"/>
      <c r="B39" s="3" t="s">
        <v>68</v>
      </c>
      <c r="C39" s="8">
        <v>355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Wisconsin Department of Children and Families</cp:lastModifiedBy>
  <dcterms:created xsi:type="dcterms:W3CDTF">2022-07-12T16:42:34Z</dcterms:created>
  <dcterms:modified xsi:type="dcterms:W3CDTF">2022-08-16T13:35:47Z</dcterms:modified>
</cp:coreProperties>
</file>