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8_{0A34E4B2-6FCD-4879-B746-2A65D0477CB7}" xr6:coauthVersionLast="47" xr6:coauthVersionMax="47" xr10:uidLastSave="{00000000-0000-0000-0000-000000000000}"/>
  <bookViews>
    <workbookView xWindow="-60" yWindow="-60" windowWidth="28920" windowHeight="17520" xr2:uid="{0ADD23BF-3A05-42D9-891A-A74DD3E25A31}"/>
  </bookViews>
  <sheets>
    <sheet name="Grp 3" sheetId="1" r:id="rId1"/>
    <sheet name="Grp 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2" l="1"/>
  <c r="C42" i="2" s="1"/>
  <c r="D18" i="2"/>
  <c r="D16" i="2"/>
  <c r="D14" i="2"/>
  <c r="D12" i="2"/>
  <c r="D10" i="2"/>
  <c r="D8" i="2"/>
  <c r="C37" i="1"/>
  <c r="C42" i="1" s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E8" i="2" l="1"/>
  <c r="E10" i="2"/>
  <c r="E12" i="2"/>
  <c r="E14" i="2"/>
  <c r="E16" i="2"/>
  <c r="E18" i="2"/>
  <c r="E20" i="2"/>
  <c r="E22" i="2"/>
  <c r="E24" i="2"/>
  <c r="E26" i="2"/>
  <c r="E28" i="2"/>
  <c r="E30" i="2"/>
  <c r="E32" i="2"/>
  <c r="E34" i="2"/>
  <c r="D20" i="2"/>
  <c r="D32" i="2"/>
  <c r="D9" i="2"/>
  <c r="D11" i="2"/>
  <c r="D13" i="2"/>
  <c r="D17" i="2"/>
  <c r="D19" i="2"/>
  <c r="D21" i="2"/>
  <c r="D23" i="2"/>
  <c r="D25" i="2"/>
  <c r="D27" i="2"/>
  <c r="D29" i="2"/>
  <c r="D31" i="2"/>
  <c r="D33" i="2"/>
  <c r="D35" i="2"/>
  <c r="D22" i="2"/>
  <c r="D24" i="2"/>
  <c r="D26" i="2"/>
  <c r="D28" i="2"/>
  <c r="D30" i="2"/>
  <c r="D34" i="2"/>
  <c r="D7" i="2"/>
  <c r="D37" i="2" s="1"/>
  <c r="D15" i="2"/>
  <c r="E7" i="2"/>
  <c r="E9" i="2"/>
  <c r="E11" i="2"/>
  <c r="E13" i="2"/>
  <c r="E15" i="2"/>
  <c r="E17" i="2"/>
  <c r="E19" i="2"/>
  <c r="E21" i="2"/>
  <c r="E23" i="2"/>
  <c r="E25" i="2"/>
  <c r="E27" i="2"/>
  <c r="E29" i="2"/>
  <c r="E31" i="2"/>
  <c r="E33" i="2"/>
  <c r="E35" i="2"/>
  <c r="E8" i="1"/>
  <c r="E10" i="1"/>
  <c r="E12" i="1"/>
  <c r="E14" i="1"/>
  <c r="E16" i="1"/>
  <c r="E18" i="1"/>
  <c r="E20" i="1"/>
  <c r="E22" i="1"/>
  <c r="E24" i="1"/>
  <c r="E26" i="1"/>
  <c r="E28" i="1"/>
  <c r="E30" i="1"/>
  <c r="E32" i="1"/>
  <c r="E34" i="1"/>
  <c r="D7" i="1"/>
  <c r="D9" i="1"/>
  <c r="D11" i="1"/>
  <c r="D13" i="1"/>
  <c r="D15" i="1"/>
  <c r="D17" i="1"/>
  <c r="D19" i="1"/>
  <c r="D21" i="1"/>
  <c r="D23" i="1"/>
  <c r="D25" i="1"/>
  <c r="D27" i="1"/>
  <c r="D29" i="1"/>
  <c r="D31" i="1"/>
  <c r="D33" i="1"/>
  <c r="D35" i="1"/>
  <c r="E7" i="1"/>
  <c r="E9" i="1"/>
  <c r="E11" i="1"/>
  <c r="E13" i="1"/>
  <c r="E15" i="1"/>
  <c r="E17" i="1"/>
  <c r="E19" i="1"/>
  <c r="E21" i="1"/>
  <c r="E23" i="1"/>
  <c r="E25" i="1"/>
  <c r="E27" i="1"/>
  <c r="E29" i="1"/>
  <c r="E31" i="1"/>
  <c r="E33" i="1"/>
  <c r="E35" i="1"/>
  <c r="E37" i="2" l="1"/>
  <c r="D37" i="1"/>
  <c r="E37" i="1"/>
</calcChain>
</file>

<file path=xl/sharedStrings.xml><?xml version="1.0" encoding="utf-8"?>
<sst xmlns="http://schemas.openxmlformats.org/spreadsheetml/2006/main" count="146" uniqueCount="74">
  <si>
    <t>Program Summary</t>
  </si>
  <si>
    <t>Wisconsin DCF Group 3 Economic Support</t>
  </si>
  <si>
    <t>Quarter: 10/1/2021 - 12/31/2021</t>
  </si>
  <si>
    <t>Report date: 1/13/2022 9:14 AM</t>
  </si>
  <si>
    <t>Cost Obj Code</t>
  </si>
  <si>
    <t>Cost Objective Description</t>
  </si>
  <si>
    <t>Actual Count</t>
  </si>
  <si>
    <t>Adjusted Count</t>
  </si>
  <si>
    <t>Percentage</t>
  </si>
  <si>
    <t>BC</t>
  </si>
  <si>
    <t>BadgerCare</t>
  </si>
  <si>
    <t>BCElg</t>
  </si>
  <si>
    <t>Badger Care Eligibility (BCP Elig)</t>
  </si>
  <si>
    <t>CCAdm</t>
  </si>
  <si>
    <t>Child Care Admin</t>
  </si>
  <si>
    <t>CCCert</t>
  </si>
  <si>
    <t>Child Care Certification</t>
  </si>
  <si>
    <t>CCElig</t>
  </si>
  <si>
    <t>Child Care Eligibility</t>
  </si>
  <si>
    <t>CCProg</t>
  </si>
  <si>
    <t>Child Care</t>
  </si>
  <si>
    <t>CSUPP</t>
  </si>
  <si>
    <t>Caretaker Supplement (C-Supp)</t>
  </si>
  <si>
    <t>CTY</t>
  </si>
  <si>
    <t>County Only Assistance</t>
  </si>
  <si>
    <t>FPW</t>
  </si>
  <si>
    <t>Family Planning Waiver</t>
  </si>
  <si>
    <t>FPWElg</t>
  </si>
  <si>
    <t>Family Planning Waiver Eligibility (FPW Eligib)</t>
  </si>
  <si>
    <t>FR-CC</t>
  </si>
  <si>
    <t>Child Care Fraud</t>
  </si>
  <si>
    <t>FR-FS</t>
  </si>
  <si>
    <t>Foods Stamps Fraud</t>
  </si>
  <si>
    <t>FR-MA</t>
  </si>
  <si>
    <t>Medical Assistance Fraud</t>
  </si>
  <si>
    <t>FSAdm</t>
  </si>
  <si>
    <t>Food Stamp Administration</t>
  </si>
  <si>
    <t>FSCert</t>
  </si>
  <si>
    <t>Food Stamp Certification</t>
  </si>
  <si>
    <t>FSEbt</t>
  </si>
  <si>
    <t>Food Stamp Issuance</t>
  </si>
  <si>
    <t>FSFH</t>
  </si>
  <si>
    <t>Food Stamp Fair Hearings</t>
  </si>
  <si>
    <t>MAFC</t>
  </si>
  <si>
    <t>Family Care - Medical Assistance</t>
  </si>
  <si>
    <t>MAFCEl</t>
  </si>
  <si>
    <t>Family Care - Medical Assistance Eligibility</t>
  </si>
  <si>
    <t>MATran</t>
  </si>
  <si>
    <t>MA Transportation</t>
  </si>
  <si>
    <t>MPE</t>
  </si>
  <si>
    <t>Market Place Exchange (MPE)</t>
  </si>
  <si>
    <t>PI-CC</t>
  </si>
  <si>
    <t>Child Care Program Intergrity</t>
  </si>
  <si>
    <t>PI-FS</t>
  </si>
  <si>
    <t>Food Stamps Program Integrity (Fraud)</t>
  </si>
  <si>
    <t>PI-MA</t>
  </si>
  <si>
    <t>Medical Assistance Program Integrity</t>
  </si>
  <si>
    <t>SSS</t>
  </si>
  <si>
    <t>Social Services</t>
  </si>
  <si>
    <t>WHEAP</t>
  </si>
  <si>
    <t>WIA</t>
  </si>
  <si>
    <t>Workforce Investment Act</t>
  </si>
  <si>
    <t>WMA</t>
  </si>
  <si>
    <t>Wisconsin Medicaid (EBD and LTC)</t>
  </si>
  <si>
    <t>WMAElg</t>
  </si>
  <si>
    <t>Wisconsin Medicaid Eligibility (EBD &amp; LTC Elig)</t>
  </si>
  <si>
    <t>Program Totals:</t>
  </si>
  <si>
    <t>Redistributed:</t>
  </si>
  <si>
    <t>Invalid Responses:</t>
  </si>
  <si>
    <t>No Responses:</t>
  </si>
  <si>
    <t>Responses in Error:</t>
  </si>
  <si>
    <t>Total of All Hits:</t>
  </si>
  <si>
    <t>Wisconsin DCF Group 5 Economic Support</t>
  </si>
  <si>
    <t>Report date: 1/13/2022 9:16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</si>
</sst>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-#,##0.00"/>
    <numFmt numFmtId="165" formatCode="#,##0.0000_);\-#,##0.0000"/>
  </numFmts>
  <fonts count="6">
    <font>
      <sz val="11"/>
      <color theme="1"/>
      <name val="Calibri"/>
      <family val="2"/>
      <scheme val="minor"/>
    </font>
    <font>
      <b/>
      <sz val="10"/>
      <name val="Segoe UI"/>
    </font>
    <font>
      <sz val="11"/>
      <name val="Segoe UI"/>
    </font>
    <font>
      <b/>
      <sz val="9"/>
      <name val="Segoe UI"/>
    </font>
    <font>
      <b/>
      <sz val="9"/>
      <color rgb="FFFFFFFF"/>
      <name val="Segoe UI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left"/>
    </xf>
    <xf numFmtId="0" fontId="3" fillId="0" borderId="0"/>
    <xf numFmtId="0" fontId="4" fillId="2" borderId="0"/>
    <xf numFmtId="0" fontId="5" fillId="0" borderId="0">
      <alignment horizontal="left"/>
    </xf>
  </cellStyleXfs>
  <cellXfs count="10">
    <xf numFmtId="0" fontId="0" fillId="0" borderId="0" xfId="0"/>
    <xf numFmtId="0" fontId="1" fillId="0" borderId="0" xfId="1">
      <alignment horizontal="left"/>
    </xf>
    <xf numFmtId="0" fontId="2" fillId="0" borderId="0" xfId="0" applyFont="1"/>
    <xf numFmtId="0" fontId="3" fillId="0" borderId="0" xfId="2"/>
    <xf numFmtId="0" fontId="4" fillId="2" borderId="0" xfId="3"/>
    <xf numFmtId="0" fontId="5" fillId="0" borderId="0" xfId="4">
      <alignment horizontal="left"/>
    </xf>
    <xf numFmtId="164" fontId="5" fillId="0" borderId="0" xfId="4" applyNumberFormat="1" applyAlignment="1">
      <alignment horizontal="right"/>
    </xf>
    <xf numFmtId="165" fontId="5" fillId="0" borderId="0" xfId="4" applyNumberFormat="1" applyAlignment="1">
      <alignment horizontal="right"/>
    </xf>
    <xf numFmtId="3" fontId="3" fillId="0" borderId="0" xfId="2" applyNumberFormat="1" applyAlignment="1">
      <alignment horizontal="right"/>
    </xf>
    <xf numFmtId="165" fontId="3" fillId="0" borderId="0" xfId="2" applyNumberFormat="1" applyAlignment="1">
      <alignment horizontal="right"/>
    </xf>
  </cellXfs>
  <cellStyles count="5">
    <cellStyle name="BodyStyle" xfId="4" xr:uid="{ED507B2B-5B14-4726-B51B-D04D74B424E2}"/>
    <cellStyle name="ColHeaderStyle" xfId="3" xr:uid="{BE789A5F-B34A-41F1-B7FA-5B9B9371C2C1}"/>
    <cellStyle name="HeaderStyle" xfId="2" xr:uid="{D2625C46-36D8-47B9-88F3-992D569C5D82}"/>
    <cellStyle name="Normal" xfId="0" builtinId="0"/>
    <cellStyle name="TitleStyle" xfId="1" xr:uid="{F8E5122C-8494-4483-A927-AE0064730C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BD9AB-02B9-41D3-BF2E-84C54B8B363B}">
  <dimension ref="A1:E42"/>
  <sheetViews>
    <sheetView tabSelected="1" workbookViewId="0">
      <selection activeCell="I15" sqref="I15"/>
    </sheetView>
  </sheetViews>
  <sheetFormatPr defaultRowHeight="15"/>
  <cols>
    <col min="1" max="1" width="35" bestFit="1" customWidth="1"/>
    <col min="2" max="2" width="37.140625" bestFit="1" customWidth="1"/>
    <col min="3" max="3" width="11.140625" bestFit="1" customWidth="1"/>
    <col min="4" max="4" width="13.28515625" bestFit="1" customWidth="1"/>
    <col min="5" max="5" width="10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1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185.12978474767672</v>
      </c>
      <c r="D7" s="7">
        <f t="shared" ref="D7:D35" si="0">C7*(($C$37 + $C$38) / $C$37)</f>
        <v>275.99757328019274</v>
      </c>
      <c r="E7" s="7">
        <f t="shared" ref="E7:E35" si="1">C7/$C$37*100</f>
        <v>9.6977362361276445</v>
      </c>
    </row>
    <row r="8" spans="1:5">
      <c r="A8" s="5" t="s">
        <v>11</v>
      </c>
      <c r="B8" s="5" t="s">
        <v>12</v>
      </c>
      <c r="C8" s="6">
        <v>392.60265475102949</v>
      </c>
      <c r="D8" s="7">
        <f t="shared" si="0"/>
        <v>585.30495307565741</v>
      </c>
      <c r="E8" s="7">
        <f t="shared" si="1"/>
        <v>20.565880290782058</v>
      </c>
    </row>
    <row r="9" spans="1:5">
      <c r="A9" s="5" t="s">
        <v>13</v>
      </c>
      <c r="B9" s="5" t="s">
        <v>14</v>
      </c>
      <c r="C9" s="6">
        <v>0</v>
      </c>
      <c r="D9" s="7">
        <f t="shared" si="0"/>
        <v>0</v>
      </c>
      <c r="E9" s="7">
        <f t="shared" si="1"/>
        <v>0</v>
      </c>
    </row>
    <row r="10" spans="1:5">
      <c r="A10" s="5" t="s">
        <v>15</v>
      </c>
      <c r="B10" s="5" t="s">
        <v>16</v>
      </c>
      <c r="C10" s="6">
        <v>2</v>
      </c>
      <c r="D10" s="7">
        <f t="shared" si="0"/>
        <v>2.9816657936092197</v>
      </c>
      <c r="E10" s="7">
        <f t="shared" si="1"/>
        <v>0.10476689366160294</v>
      </c>
    </row>
    <row r="11" spans="1:5">
      <c r="A11" s="5" t="s">
        <v>17</v>
      </c>
      <c r="B11" s="5" t="s">
        <v>18</v>
      </c>
      <c r="C11" s="6">
        <v>100.54240924381565</v>
      </c>
      <c r="D11" s="7">
        <f t="shared" si="0"/>
        <v>149.89193122467228</v>
      </c>
      <c r="E11" s="7">
        <f t="shared" si="1"/>
        <v>5.2667579488640994</v>
      </c>
    </row>
    <row r="12" spans="1:5">
      <c r="A12" s="5" t="s">
        <v>19</v>
      </c>
      <c r="B12" s="5" t="s">
        <v>20</v>
      </c>
      <c r="C12" s="6">
        <v>12</v>
      </c>
      <c r="D12" s="7">
        <f t="shared" si="0"/>
        <v>17.889994761655316</v>
      </c>
      <c r="E12" s="7">
        <f t="shared" si="1"/>
        <v>0.62860136196961758</v>
      </c>
    </row>
    <row r="13" spans="1:5">
      <c r="A13" s="5" t="s">
        <v>21</v>
      </c>
      <c r="B13" s="5" t="s">
        <v>22</v>
      </c>
      <c r="C13" s="6">
        <v>3.9311601779819552</v>
      </c>
      <c r="D13" s="7">
        <f t="shared" si="0"/>
        <v>5.8607029159437642</v>
      </c>
      <c r="E13" s="7">
        <f t="shared" si="1"/>
        <v>0.20592772016668179</v>
      </c>
    </row>
    <row r="14" spans="1:5">
      <c r="A14" s="5" t="s">
        <v>23</v>
      </c>
      <c r="B14" s="5" t="s">
        <v>24</v>
      </c>
      <c r="C14" s="6">
        <v>0</v>
      </c>
      <c r="D14" s="7">
        <f t="shared" si="0"/>
        <v>0</v>
      </c>
      <c r="E14" s="7">
        <f t="shared" si="1"/>
        <v>0</v>
      </c>
    </row>
    <row r="15" spans="1:5">
      <c r="A15" s="5" t="s">
        <v>25</v>
      </c>
      <c r="B15" s="5" t="s">
        <v>26</v>
      </c>
      <c r="C15" s="6">
        <v>6.5413904504868894</v>
      </c>
      <c r="D15" s="7">
        <f t="shared" si="0"/>
        <v>9.7521200744293814</v>
      </c>
      <c r="E15" s="7">
        <f t="shared" si="1"/>
        <v>0.34266057886259244</v>
      </c>
    </row>
    <row r="16" spans="1:5">
      <c r="A16" s="5" t="s">
        <v>27</v>
      </c>
      <c r="B16" s="5" t="s">
        <v>28</v>
      </c>
      <c r="C16" s="6">
        <v>22.162583674282136</v>
      </c>
      <c r="D16" s="7">
        <f t="shared" si="0"/>
        <v>33.040708819804593</v>
      </c>
      <c r="E16" s="7">
        <f t="shared" si="1"/>
        <v>1.1609525235349467</v>
      </c>
    </row>
    <row r="17" spans="1:5">
      <c r="A17" s="5" t="s">
        <v>29</v>
      </c>
      <c r="B17" s="5" t="s">
        <v>30</v>
      </c>
      <c r="C17" s="6">
        <v>1</v>
      </c>
      <c r="D17" s="7">
        <f t="shared" si="0"/>
        <v>1.4908328968046098</v>
      </c>
      <c r="E17" s="7">
        <f t="shared" si="1"/>
        <v>5.2383446830801469E-2</v>
      </c>
    </row>
    <row r="18" spans="1:5">
      <c r="A18" s="5" t="s">
        <v>31</v>
      </c>
      <c r="B18" s="5" t="s">
        <v>32</v>
      </c>
      <c r="C18" s="6">
        <v>15</v>
      </c>
      <c r="D18" s="7">
        <f t="shared" si="0"/>
        <v>22.362493452069149</v>
      </c>
      <c r="E18" s="7">
        <f t="shared" si="1"/>
        <v>0.78575170246202208</v>
      </c>
    </row>
    <row r="19" spans="1:5">
      <c r="A19" s="5" t="s">
        <v>33</v>
      </c>
      <c r="B19" s="5" t="s">
        <v>34</v>
      </c>
      <c r="C19" s="6">
        <v>2</v>
      </c>
      <c r="D19" s="7">
        <f t="shared" si="0"/>
        <v>2.9816657936092197</v>
      </c>
      <c r="E19" s="7">
        <f t="shared" si="1"/>
        <v>0.10476689366160294</v>
      </c>
    </row>
    <row r="20" spans="1:5">
      <c r="A20" s="5" t="s">
        <v>35</v>
      </c>
      <c r="B20" s="5" t="s">
        <v>36</v>
      </c>
      <c r="C20" s="6">
        <v>49.083333333333329</v>
      </c>
      <c r="D20" s="7">
        <f t="shared" si="0"/>
        <v>73.175048018159586</v>
      </c>
      <c r="E20" s="7">
        <f t="shared" si="1"/>
        <v>2.5711541819451718</v>
      </c>
    </row>
    <row r="21" spans="1:5">
      <c r="A21" s="5" t="s">
        <v>37</v>
      </c>
      <c r="B21" s="5" t="s">
        <v>38</v>
      </c>
      <c r="C21" s="6">
        <v>752.00636165992546</v>
      </c>
      <c r="D21" s="7">
        <f t="shared" si="0"/>
        <v>1121.1158225689617</v>
      </c>
      <c r="E21" s="7">
        <f t="shared" si="1"/>
        <v>39.392685262437169</v>
      </c>
    </row>
    <row r="22" spans="1:5">
      <c r="A22" s="5" t="s">
        <v>39</v>
      </c>
      <c r="B22" s="5" t="s">
        <v>40</v>
      </c>
      <c r="C22" s="6">
        <v>7</v>
      </c>
      <c r="D22" s="7">
        <f t="shared" si="0"/>
        <v>10.435830277632268</v>
      </c>
      <c r="E22" s="7">
        <f t="shared" si="1"/>
        <v>0.36668412781561027</v>
      </c>
    </row>
    <row r="23" spans="1:5">
      <c r="A23" s="5" t="s">
        <v>41</v>
      </c>
      <c r="B23" s="5" t="s">
        <v>42</v>
      </c>
      <c r="C23" s="6">
        <v>4</v>
      </c>
      <c r="D23" s="7">
        <f t="shared" si="0"/>
        <v>5.9633315872184394</v>
      </c>
      <c r="E23" s="7">
        <f t="shared" si="1"/>
        <v>0.20953378732320588</v>
      </c>
    </row>
    <row r="24" spans="1:5">
      <c r="A24" s="5" t="s">
        <v>43</v>
      </c>
      <c r="B24" s="5" t="s">
        <v>44</v>
      </c>
      <c r="C24" s="6">
        <v>2</v>
      </c>
      <c r="D24" s="7">
        <f t="shared" si="0"/>
        <v>2.9816657936092197</v>
      </c>
      <c r="E24" s="7">
        <f t="shared" si="1"/>
        <v>0.10476689366160294</v>
      </c>
    </row>
    <row r="25" spans="1:5">
      <c r="A25" s="5" t="s">
        <v>45</v>
      </c>
      <c r="B25" s="5" t="s">
        <v>46</v>
      </c>
      <c r="C25" s="6">
        <v>11</v>
      </c>
      <c r="D25" s="7">
        <f t="shared" si="0"/>
        <v>16.399161864850708</v>
      </c>
      <c r="E25" s="7">
        <f t="shared" si="1"/>
        <v>0.57621791513881615</v>
      </c>
    </row>
    <row r="26" spans="1: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51</v>
      </c>
      <c r="B28" s="5" t="s">
        <v>52</v>
      </c>
      <c r="C28" s="6">
        <v>4</v>
      </c>
      <c r="D28" s="7">
        <f t="shared" si="0"/>
        <v>5.9633315872184394</v>
      </c>
      <c r="E28" s="7">
        <f t="shared" si="1"/>
        <v>0.20953378732320588</v>
      </c>
    </row>
    <row r="29" spans="1:5">
      <c r="A29" s="5" t="s">
        <v>53</v>
      </c>
      <c r="B29" s="5" t="s">
        <v>54</v>
      </c>
      <c r="C29" s="6">
        <v>13</v>
      </c>
      <c r="D29" s="7">
        <f t="shared" si="0"/>
        <v>19.380827658459928</v>
      </c>
      <c r="E29" s="7">
        <f t="shared" si="1"/>
        <v>0.68098480880041912</v>
      </c>
    </row>
    <row r="30" spans="1:5">
      <c r="A30" s="5" t="s">
        <v>55</v>
      </c>
      <c r="B30" s="5" t="s">
        <v>56</v>
      </c>
      <c r="C30" s="6">
        <v>0</v>
      </c>
      <c r="D30" s="7">
        <f t="shared" si="0"/>
        <v>0</v>
      </c>
      <c r="E30" s="7">
        <f t="shared" si="1"/>
        <v>0</v>
      </c>
    </row>
    <row r="31" spans="1:5">
      <c r="A31" s="5" t="s">
        <v>57</v>
      </c>
      <c r="B31" s="5" t="s">
        <v>58</v>
      </c>
      <c r="C31" s="6">
        <v>2</v>
      </c>
      <c r="D31" s="7">
        <f t="shared" si="0"/>
        <v>2.9816657936092197</v>
      </c>
      <c r="E31" s="7">
        <f t="shared" si="1"/>
        <v>0.10476689366160294</v>
      </c>
    </row>
    <row r="32" spans="1:5">
      <c r="A32" s="5" t="s">
        <v>59</v>
      </c>
      <c r="B32" s="5" t="s">
        <v>59</v>
      </c>
      <c r="C32" s="6">
        <v>55</v>
      </c>
      <c r="D32" s="7">
        <f t="shared" si="0"/>
        <v>81.995809324253543</v>
      </c>
      <c r="E32" s="7">
        <f t="shared" si="1"/>
        <v>2.8810895756940806</v>
      </c>
    </row>
    <row r="33" spans="1:5">
      <c r="A33" s="5" t="s">
        <v>60</v>
      </c>
      <c r="B33" s="5" t="s">
        <v>61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62</v>
      </c>
      <c r="B34" s="5" t="s">
        <v>63</v>
      </c>
      <c r="C34" s="6">
        <v>73.436402030543675</v>
      </c>
      <c r="D34" s="7">
        <f t="shared" si="0"/>
        <v>109.48140397010336</v>
      </c>
      <c r="E34" s="7">
        <f t="shared" si="1"/>
        <v>3.8468518612123455</v>
      </c>
    </row>
    <row r="35" spans="1:5">
      <c r="A35" s="5" t="s">
        <v>64</v>
      </c>
      <c r="B35" s="5" t="s">
        <v>65</v>
      </c>
      <c r="C35" s="6">
        <v>193.56391993092473</v>
      </c>
      <c r="D35" s="7">
        <f t="shared" si="0"/>
        <v>288.57145946747607</v>
      </c>
      <c r="E35" s="7">
        <f t="shared" si="1"/>
        <v>10.139545308063107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1909</v>
      </c>
      <c r="D37" s="8">
        <f>SUM(D7:D35)</f>
        <v>2846</v>
      </c>
      <c r="E37" s="9">
        <f>SUM(E7:E35)</f>
        <v>100.00000000000001</v>
      </c>
    </row>
    <row r="38" spans="1:5" ht="16.5">
      <c r="A38" s="2"/>
      <c r="B38" s="3" t="s">
        <v>67</v>
      </c>
      <c r="C38" s="8">
        <v>937</v>
      </c>
      <c r="D38" s="2"/>
      <c r="E38" s="2"/>
    </row>
    <row r="39" spans="1:5" ht="16.5">
      <c r="A39" s="2"/>
      <c r="B39" s="3" t="s">
        <v>68</v>
      </c>
      <c r="C39" s="8">
        <v>154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3000</v>
      </c>
      <c r="D42" s="2"/>
      <c r="E4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79C9-AF97-422C-BA2E-B9135E64F2C7}">
  <dimension ref="A1:E42"/>
  <sheetViews>
    <sheetView workbookViewId="0">
      <selection activeCell="C10" sqref="C10"/>
    </sheetView>
  </sheetViews>
  <sheetFormatPr defaultRowHeight="15"/>
  <cols>
    <col min="1" max="1" width="35" bestFit="1" customWidth="1"/>
    <col min="2" max="2" width="37.140625" bestFit="1" customWidth="1"/>
    <col min="3" max="3" width="11.140625" bestFit="1" customWidth="1"/>
    <col min="4" max="4" width="13.28515625" bestFit="1" customWidth="1"/>
    <col min="5" max="5" width="10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72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73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72.10975148245474</v>
      </c>
      <c r="D7" s="7">
        <f t="shared" ref="D7:D35" si="0">C7*(($C$37 + $C$38) / $C$37)</f>
        <v>110.73852785276355</v>
      </c>
      <c r="E7" s="7">
        <f t="shared" ref="E7:E35" si="1">C7/$C$37*100</f>
        <v>4.0533868174510825</v>
      </c>
    </row>
    <row r="8" spans="1:5">
      <c r="A8" s="5" t="s">
        <v>11</v>
      </c>
      <c r="B8" s="5" t="s">
        <v>12</v>
      </c>
      <c r="C8" s="6">
        <v>311.80765651161369</v>
      </c>
      <c r="D8" s="7">
        <f t="shared" si="0"/>
        <v>478.84121281041524</v>
      </c>
      <c r="E8" s="7">
        <f t="shared" si="1"/>
        <v>17.527130776369518</v>
      </c>
    </row>
    <row r="9" spans="1:5">
      <c r="A9" s="5" t="s">
        <v>13</v>
      </c>
      <c r="B9" s="5" t="s">
        <v>14</v>
      </c>
      <c r="C9" s="6">
        <v>0</v>
      </c>
      <c r="D9" s="7">
        <f t="shared" si="0"/>
        <v>0</v>
      </c>
      <c r="E9" s="7">
        <f t="shared" si="1"/>
        <v>0</v>
      </c>
    </row>
    <row r="10" spans="1:5">
      <c r="A10" s="5" t="s">
        <v>15</v>
      </c>
      <c r="B10" s="5" t="s">
        <v>16</v>
      </c>
      <c r="C10" s="6">
        <v>0</v>
      </c>
      <c r="D10" s="7">
        <f t="shared" si="0"/>
        <v>0</v>
      </c>
      <c r="E10" s="7">
        <f t="shared" si="1"/>
        <v>0</v>
      </c>
    </row>
    <row r="11" spans="1:5">
      <c r="A11" s="5" t="s">
        <v>17</v>
      </c>
      <c r="B11" s="5" t="s">
        <v>18</v>
      </c>
      <c r="C11" s="6">
        <v>97.47190184454773</v>
      </c>
      <c r="D11" s="7">
        <f t="shared" si="0"/>
        <v>149.6870353228243</v>
      </c>
      <c r="E11" s="7">
        <f t="shared" si="1"/>
        <v>5.4790276472483272</v>
      </c>
    </row>
    <row r="12" spans="1:5">
      <c r="A12" s="5" t="s">
        <v>19</v>
      </c>
      <c r="B12" s="5" t="s">
        <v>20</v>
      </c>
      <c r="C12" s="6">
        <v>3.75</v>
      </c>
      <c r="D12" s="7">
        <f t="shared" si="0"/>
        <v>5.75885328836425</v>
      </c>
      <c r="E12" s="7">
        <f t="shared" si="1"/>
        <v>0.21079258010118046</v>
      </c>
    </row>
    <row r="13" spans="1:5">
      <c r="A13" s="5" t="s">
        <v>21</v>
      </c>
      <c r="B13" s="5" t="s">
        <v>22</v>
      </c>
      <c r="C13" s="6">
        <v>9.9943649796425387</v>
      </c>
      <c r="D13" s="7">
        <f t="shared" si="0"/>
        <v>15.348288434167182</v>
      </c>
      <c r="E13" s="7">
        <f t="shared" si="1"/>
        <v>0.56179679480846201</v>
      </c>
    </row>
    <row r="14" spans="1:5">
      <c r="A14" s="5" t="s">
        <v>23</v>
      </c>
      <c r="B14" s="5" t="s">
        <v>24</v>
      </c>
      <c r="C14" s="6">
        <v>0</v>
      </c>
      <c r="D14" s="7">
        <f t="shared" si="0"/>
        <v>0</v>
      </c>
      <c r="E14" s="7">
        <f t="shared" si="1"/>
        <v>0</v>
      </c>
    </row>
    <row r="15" spans="1:5">
      <c r="A15" s="5" t="s">
        <v>25</v>
      </c>
      <c r="B15" s="5" t="s">
        <v>26</v>
      </c>
      <c r="C15" s="6">
        <v>1.6475735784398138</v>
      </c>
      <c r="D15" s="7">
        <f t="shared" si="0"/>
        <v>2.5301692053387139</v>
      </c>
      <c r="E15" s="7">
        <f t="shared" si="1"/>
        <v>9.2612342801563455E-2</v>
      </c>
    </row>
    <row r="16" spans="1:5">
      <c r="A16" s="5" t="s">
        <v>27</v>
      </c>
      <c r="B16" s="5" t="s">
        <v>28</v>
      </c>
      <c r="C16" s="6">
        <v>27.564490814481143</v>
      </c>
      <c r="D16" s="7">
        <f t="shared" si="0"/>
        <v>42.330628951749574</v>
      </c>
      <c r="E16" s="7">
        <f t="shared" si="1"/>
        <v>1.5494373701226052</v>
      </c>
    </row>
    <row r="17" spans="1:5">
      <c r="A17" s="5" t="s">
        <v>29</v>
      </c>
      <c r="B17" s="5" t="s">
        <v>30</v>
      </c>
      <c r="C17" s="6">
        <v>0</v>
      </c>
      <c r="D17" s="7">
        <f t="shared" si="0"/>
        <v>0</v>
      </c>
      <c r="E17" s="7">
        <f t="shared" si="1"/>
        <v>0</v>
      </c>
    </row>
    <row r="18" spans="1:5">
      <c r="A18" s="5" t="s">
        <v>31</v>
      </c>
      <c r="B18" s="5" t="s">
        <v>32</v>
      </c>
      <c r="C18" s="6">
        <v>0</v>
      </c>
      <c r="D18" s="7">
        <f t="shared" si="0"/>
        <v>0</v>
      </c>
      <c r="E18" s="7">
        <f t="shared" si="1"/>
        <v>0</v>
      </c>
    </row>
    <row r="19" spans="1:5">
      <c r="A19" s="5" t="s">
        <v>33</v>
      </c>
      <c r="B19" s="5" t="s">
        <v>34</v>
      </c>
      <c r="C19" s="6">
        <v>0</v>
      </c>
      <c r="D19" s="7">
        <f t="shared" si="0"/>
        <v>0</v>
      </c>
      <c r="E19" s="7">
        <f t="shared" si="1"/>
        <v>0</v>
      </c>
    </row>
    <row r="20" spans="1:5">
      <c r="A20" s="5" t="s">
        <v>35</v>
      </c>
      <c r="B20" s="5" t="s">
        <v>36</v>
      </c>
      <c r="C20" s="6">
        <v>55</v>
      </c>
      <c r="D20" s="7">
        <f t="shared" si="0"/>
        <v>84.463181562675672</v>
      </c>
      <c r="E20" s="7">
        <f t="shared" si="1"/>
        <v>3.0916245081506468</v>
      </c>
    </row>
    <row r="21" spans="1:5">
      <c r="A21" s="5" t="s">
        <v>37</v>
      </c>
      <c r="B21" s="5" t="s">
        <v>38</v>
      </c>
      <c r="C21" s="6">
        <v>909.93320863417102</v>
      </c>
      <c r="D21" s="7">
        <f t="shared" si="0"/>
        <v>1397.3791601959279</v>
      </c>
      <c r="E21" s="7">
        <f t="shared" si="1"/>
        <v>51.148578338064709</v>
      </c>
    </row>
    <row r="22" spans="1:5">
      <c r="A22" s="5" t="s">
        <v>39</v>
      </c>
      <c r="B22" s="5" t="s">
        <v>40</v>
      </c>
      <c r="C22" s="6">
        <v>11</v>
      </c>
      <c r="D22" s="7">
        <f t="shared" si="0"/>
        <v>16.892636312535135</v>
      </c>
      <c r="E22" s="7">
        <f t="shared" si="1"/>
        <v>0.61832490163012932</v>
      </c>
    </row>
    <row r="23" spans="1:5">
      <c r="A23" s="5" t="s">
        <v>41</v>
      </c>
      <c r="B23" s="5" t="s">
        <v>42</v>
      </c>
      <c r="C23" s="6">
        <v>0</v>
      </c>
      <c r="D23" s="7">
        <f t="shared" si="0"/>
        <v>0</v>
      </c>
      <c r="E23" s="7">
        <f t="shared" si="1"/>
        <v>0</v>
      </c>
    </row>
    <row r="24" spans="1:5">
      <c r="A24" s="5" t="s">
        <v>43</v>
      </c>
      <c r="B24" s="5" t="s">
        <v>44</v>
      </c>
      <c r="C24" s="6">
        <v>0</v>
      </c>
      <c r="D24" s="7">
        <f t="shared" si="0"/>
        <v>0</v>
      </c>
      <c r="E24" s="7">
        <f t="shared" si="1"/>
        <v>0</v>
      </c>
    </row>
    <row r="25" spans="1:5">
      <c r="A25" s="5" t="s">
        <v>45</v>
      </c>
      <c r="B25" s="5" t="s">
        <v>46</v>
      </c>
      <c r="C25" s="6">
        <v>0</v>
      </c>
      <c r="D25" s="7">
        <f t="shared" si="0"/>
        <v>0</v>
      </c>
      <c r="E25" s="7">
        <f t="shared" si="1"/>
        <v>0</v>
      </c>
    </row>
    <row r="26" spans="1: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51</v>
      </c>
      <c r="B28" s="5" t="s">
        <v>52</v>
      </c>
      <c r="C28" s="6">
        <v>0</v>
      </c>
      <c r="D28" s="7">
        <f t="shared" si="0"/>
        <v>0</v>
      </c>
      <c r="E28" s="7">
        <f t="shared" si="1"/>
        <v>0</v>
      </c>
    </row>
    <row r="29" spans="1:5">
      <c r="A29" s="5" t="s">
        <v>53</v>
      </c>
      <c r="B29" s="5" t="s">
        <v>54</v>
      </c>
      <c r="C29" s="6">
        <v>0</v>
      </c>
      <c r="D29" s="7">
        <f t="shared" si="0"/>
        <v>0</v>
      </c>
      <c r="E29" s="7">
        <f t="shared" si="1"/>
        <v>0</v>
      </c>
    </row>
    <row r="30" spans="1:5">
      <c r="A30" s="5" t="s">
        <v>55</v>
      </c>
      <c r="B30" s="5" t="s">
        <v>56</v>
      </c>
      <c r="C30" s="6">
        <v>0</v>
      </c>
      <c r="D30" s="7">
        <f t="shared" si="0"/>
        <v>0</v>
      </c>
      <c r="E30" s="7">
        <f t="shared" si="1"/>
        <v>0</v>
      </c>
    </row>
    <row r="31" spans="1:5">
      <c r="A31" s="5" t="s">
        <v>57</v>
      </c>
      <c r="B31" s="5" t="s">
        <v>58</v>
      </c>
      <c r="C31" s="6">
        <v>0</v>
      </c>
      <c r="D31" s="7">
        <f t="shared" si="0"/>
        <v>0</v>
      </c>
      <c r="E31" s="7">
        <f t="shared" si="1"/>
        <v>0</v>
      </c>
    </row>
    <row r="32" spans="1:5">
      <c r="A32" s="5" t="s">
        <v>59</v>
      </c>
      <c r="B32" s="5" t="s">
        <v>59</v>
      </c>
      <c r="C32" s="6">
        <v>0</v>
      </c>
      <c r="D32" s="7">
        <f t="shared" si="0"/>
        <v>0</v>
      </c>
      <c r="E32" s="7">
        <f t="shared" si="1"/>
        <v>0</v>
      </c>
    </row>
    <row r="33" spans="1:5">
      <c r="A33" s="5" t="s">
        <v>60</v>
      </c>
      <c r="B33" s="5" t="s">
        <v>61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62</v>
      </c>
      <c r="B34" s="5" t="s">
        <v>63</v>
      </c>
      <c r="C34" s="6">
        <v>45.5</v>
      </c>
      <c r="D34" s="7">
        <f t="shared" si="0"/>
        <v>69.874086565486238</v>
      </c>
      <c r="E34" s="7">
        <f t="shared" si="1"/>
        <v>2.5576166385609898</v>
      </c>
    </row>
    <row r="35" spans="1:5">
      <c r="A35" s="5" t="s">
        <v>64</v>
      </c>
      <c r="B35" s="5" t="s">
        <v>65</v>
      </c>
      <c r="C35" s="6">
        <v>233.2210521546493</v>
      </c>
      <c r="D35" s="7">
        <f t="shared" si="0"/>
        <v>358.15621949775266</v>
      </c>
      <c r="E35" s="7">
        <f t="shared" si="1"/>
        <v>13.109671284690799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1778.9999999999998</v>
      </c>
      <c r="D37" s="8">
        <f>SUM(D7:D35)</f>
        <v>2732.0000000000005</v>
      </c>
      <c r="E37" s="9">
        <f>SUM(E7:E35)</f>
        <v>100.00000000000001</v>
      </c>
    </row>
    <row r="38" spans="1:5" ht="16.5">
      <c r="A38" s="2"/>
      <c r="B38" s="3" t="s">
        <v>67</v>
      </c>
      <c r="C38" s="8">
        <v>953</v>
      </c>
      <c r="D38" s="2"/>
      <c r="E38" s="2"/>
    </row>
    <row r="39" spans="1:5" ht="16.5">
      <c r="A39" s="2"/>
      <c r="B39" s="3" t="s">
        <v>68</v>
      </c>
      <c r="C39" s="8">
        <v>268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3000</v>
      </c>
      <c r="D42" s="2"/>
      <c r="E4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Grp 3</vt:lpstr>
      <vt:lpstr>Grp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DeCoux, Linda - DCF</dc:creator>
  <cp:lastModifiedBy>Lewis, Emma - DCF</cp:lastModifiedBy>
  <dcterms:created xsi:type="dcterms:W3CDTF">2022-01-13T15:15:18Z</dcterms:created>
  <dcterms:modified xsi:type="dcterms:W3CDTF">2022-03-08T15:36:22Z</dcterms:modified>
</cp:coreProperties>
</file>