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wnloads\"/>
    </mc:Choice>
  </mc:AlternateContent>
  <xr:revisionPtr revIDLastSave="0" documentId="8_{61FC456C-2583-4619-A8DB-4CD2B39AB52F}" xr6:coauthVersionLast="45" xr6:coauthVersionMax="45" xr10:uidLastSave="{00000000-0000-0000-0000-000000000000}"/>
  <bookViews>
    <workbookView xWindow="-60" yWindow="-60" windowWidth="28920" windowHeight="15720" xr2:uid="{C0E88AFE-5E08-48F6-80BF-A3BB9D18B61B}"/>
  </bookViews>
  <sheets>
    <sheet name="Group 3" sheetId="1" r:id="rId1"/>
    <sheet name="Group 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7" i="2" l="1"/>
  <c r="C42" i="2" s="1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37" i="2" s="1"/>
  <c r="C37" i="1"/>
  <c r="C42" i="1" s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37" i="1" s="1"/>
  <c r="E7" i="2" l="1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7" i="2" l="1"/>
  <c r="E37" i="1"/>
</calcChain>
</file>

<file path=xl/sharedStrings.xml><?xml version="1.0" encoding="utf-8"?>
<sst xmlns="http://schemas.openxmlformats.org/spreadsheetml/2006/main" count="146" uniqueCount="74">
  <si>
    <t>Program Summary</t>
  </si>
  <si>
    <t>Wisconsin DCF Group 3 Economic Support</t>
  </si>
  <si>
    <t>Quarter: 4/1/2021 - 6/30/2021</t>
  </si>
  <si>
    <t>Report date: 7/9/2021 2:46 PM</t>
  </si>
  <si>
    <t>Cost Obj Code</t>
  </si>
  <si>
    <t>Cost Objective Description</t>
  </si>
  <si>
    <t>Actual Count</t>
  </si>
  <si>
    <t>Adjusted Count</t>
  </si>
  <si>
    <t>Percentage</t>
  </si>
  <si>
    <t>BC</t>
  </si>
  <si>
    <t>BadgerCare</t>
  </si>
  <si>
    <t>BCElg</t>
  </si>
  <si>
    <t>Badger Care Eligibility (BCP Elig)</t>
  </si>
  <si>
    <t>CCAdm</t>
  </si>
  <si>
    <t>Child Care Admin</t>
  </si>
  <si>
    <t>CCCert</t>
  </si>
  <si>
    <t>Child Care Certification</t>
  </si>
  <si>
    <t>CCElig</t>
  </si>
  <si>
    <t>Child Care Eligibility</t>
  </si>
  <si>
    <t>CCProg</t>
  </si>
  <si>
    <t>Child Care</t>
  </si>
  <si>
    <t>CSUPP</t>
  </si>
  <si>
    <t>Caretaker Supplement (C-Supp)</t>
  </si>
  <si>
    <t>CTY</t>
  </si>
  <si>
    <t>County Only Assistance</t>
  </si>
  <si>
    <t>FPW</t>
  </si>
  <si>
    <t>Family Planning Waiver</t>
  </si>
  <si>
    <t>FPWElg</t>
  </si>
  <si>
    <t>Family Planning Waiver Eligibility (FPW Eligib)</t>
  </si>
  <si>
    <t>FR-CC</t>
  </si>
  <si>
    <t>Child Care Fraud</t>
  </si>
  <si>
    <t>FR-FS</t>
  </si>
  <si>
    <t>Foods Stamps Fraud</t>
  </si>
  <si>
    <t>FR-MA</t>
  </si>
  <si>
    <t>Medical Assistance Fraud</t>
  </si>
  <si>
    <t>FSAdm</t>
  </si>
  <si>
    <t>Food Stamp Administration</t>
  </si>
  <si>
    <t>FSCert</t>
  </si>
  <si>
    <t>Food Stamp Certification</t>
  </si>
  <si>
    <t>FSEbt</t>
  </si>
  <si>
    <t>Food Stamp Issuance</t>
  </si>
  <si>
    <t>FSFH</t>
  </si>
  <si>
    <t>Food Stamp Fair Hearings</t>
  </si>
  <si>
    <t>MAFC</t>
  </si>
  <si>
    <t>Family Care - Medical Assistance</t>
  </si>
  <si>
    <t>MAFCEl</t>
  </si>
  <si>
    <t>Family Care - Medical Assistance Eligibility</t>
  </si>
  <si>
    <t>MATran</t>
  </si>
  <si>
    <t>MA Transportation</t>
  </si>
  <si>
    <t>MPE</t>
  </si>
  <si>
    <t>Market Place Exchange (MPE)</t>
  </si>
  <si>
    <t>PI-CC</t>
  </si>
  <si>
    <t>Child Care Program Intergrity</t>
  </si>
  <si>
    <t>PI-FS</t>
  </si>
  <si>
    <t>Food Stamps Program Integrity (Fraud)</t>
  </si>
  <si>
    <t>PI-MA</t>
  </si>
  <si>
    <t>Medical Assistance Program Integrity</t>
  </si>
  <si>
    <t>SSS</t>
  </si>
  <si>
    <t>Social Services</t>
  </si>
  <si>
    <t>WHEAP</t>
  </si>
  <si>
    <t>WIA</t>
  </si>
  <si>
    <t>Workforce Investment Act</t>
  </si>
  <si>
    <t>WMA</t>
  </si>
  <si>
    <t>Wisconsin Medicaid (EBD and LTC)</t>
  </si>
  <si>
    <t>WMAElg</t>
  </si>
  <si>
    <t>Wisconsin Medicaid Eligibility (EBD &amp; LTC Elig)</t>
  </si>
  <si>
    <t>Program Totals:</t>
  </si>
  <si>
    <t>Redistributed:</t>
  </si>
  <si>
    <t>Invalid Responses:</t>
  </si>
  <si>
    <t>No Responses:</t>
  </si>
  <si>
    <t>Responses in Error:</t>
  </si>
  <si>
    <t>Total of All Hits:</t>
  </si>
  <si>
    <t>Wisconsin DCF Group 5 Economic Support</t>
  </si>
  <si>
    <t>Report date: 7/9/2021 2:49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</si>
</sst>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);\-#,##0.00"/>
    <numFmt numFmtId="165" formatCode="#,##0.0000_);\-#,##0.0000"/>
  </numFmts>
  <fonts count="6">
    <font>
      <sz val="11"/>
      <color theme="1"/>
      <name val="Calibri"/>
      <family val="2"/>
      <scheme val="minor"/>
    </font>
    <font>
      <b/>
      <sz val="10"/>
      <name val="Segoe UI"/>
    </font>
    <font>
      <sz val="11"/>
      <name val="Segoe UI"/>
    </font>
    <font>
      <b/>
      <sz val="9"/>
      <name val="Segoe UI"/>
    </font>
    <font>
      <b/>
      <sz val="9"/>
      <color rgb="FFFFFFFF"/>
      <name val="Segoe UI"/>
    </font>
    <font>
      <sz val="9"/>
      <name val="Segoe UI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>
      <alignment horizontal="left"/>
    </xf>
    <xf numFmtId="0" fontId="3" fillId="0" borderId="0"/>
    <xf numFmtId="0" fontId="4" fillId="2" borderId="0"/>
    <xf numFmtId="0" fontId="5" fillId="0" borderId="0">
      <alignment horizontal="left"/>
    </xf>
  </cellStyleXfs>
  <cellXfs count="10">
    <xf numFmtId="0" fontId="0" fillId="0" borderId="0" xfId="0"/>
    <xf numFmtId="0" fontId="1" fillId="0" borderId="0" xfId="1">
      <alignment horizontal="left"/>
    </xf>
    <xf numFmtId="0" fontId="2" fillId="0" borderId="0" xfId="0" applyFont="1"/>
    <xf numFmtId="0" fontId="3" fillId="0" borderId="0" xfId="2"/>
    <xf numFmtId="0" fontId="4" fillId="2" borderId="0" xfId="3"/>
    <xf numFmtId="0" fontId="5" fillId="0" borderId="0" xfId="4">
      <alignment horizontal="left"/>
    </xf>
    <xf numFmtId="164" fontId="5" fillId="0" borderId="0" xfId="4" applyNumberFormat="1" applyAlignment="1">
      <alignment horizontal="right"/>
    </xf>
    <xf numFmtId="165" fontId="5" fillId="0" borderId="0" xfId="4" applyNumberFormat="1" applyAlignment="1">
      <alignment horizontal="right"/>
    </xf>
    <xf numFmtId="3" fontId="3" fillId="0" borderId="0" xfId="2" applyNumberFormat="1" applyAlignment="1">
      <alignment horizontal="right"/>
    </xf>
    <xf numFmtId="165" fontId="3" fillId="0" borderId="0" xfId="2" applyNumberFormat="1" applyAlignment="1">
      <alignment horizontal="right"/>
    </xf>
  </cellXfs>
  <cellStyles count="5">
    <cellStyle name="BodyStyle" xfId="4" xr:uid="{5C04ABDA-3757-4EC8-B4C2-70C6AF32C113}"/>
    <cellStyle name="ColHeaderStyle" xfId="3" xr:uid="{3B3F7A2E-47E4-46A6-8AAA-4B3241566850}"/>
    <cellStyle name="HeaderStyle" xfId="2" xr:uid="{C8F0DDD9-AA7D-46A0-AD01-B153F76E4A7C}"/>
    <cellStyle name="Normal" xfId="0" builtinId="0"/>
    <cellStyle name="TitleStyle" xfId="1" xr:uid="{F39A1618-2F23-40E7-AB3C-0BAF080081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44D98-AE61-41CB-B43C-BDC8E1EDA872}">
  <dimension ref="A1:E42"/>
  <sheetViews>
    <sheetView tabSelected="1" workbookViewId="0">
      <selection activeCell="J14" sqref="J14"/>
    </sheetView>
  </sheetViews>
  <sheetFormatPr defaultRowHeight="15"/>
  <cols>
    <col min="1" max="1" width="35" bestFit="1" customWidth="1"/>
    <col min="2" max="2" width="37.140625" bestFit="1" customWidth="1"/>
  </cols>
  <sheetData>
    <row r="1" spans="1:5" ht="16.5">
      <c r="A1" s="1" t="s">
        <v>0</v>
      </c>
      <c r="B1" s="2"/>
      <c r="C1" s="2"/>
      <c r="D1" s="2"/>
      <c r="E1" s="2"/>
    </row>
    <row r="2" spans="1:5" ht="16.5">
      <c r="A2" s="3" t="s">
        <v>1</v>
      </c>
      <c r="B2" s="2"/>
      <c r="C2" s="2"/>
      <c r="D2" s="2"/>
      <c r="E2" s="2"/>
    </row>
    <row r="3" spans="1:5" ht="16.5">
      <c r="A3" s="3" t="s">
        <v>2</v>
      </c>
      <c r="B3" s="2"/>
      <c r="C3" s="2"/>
      <c r="D3" s="2"/>
      <c r="E3" s="2"/>
    </row>
    <row r="4" spans="1:5" ht="16.5">
      <c r="A4" s="3" t="s">
        <v>3</v>
      </c>
      <c r="B4" s="2"/>
      <c r="C4" s="2"/>
      <c r="D4" s="2"/>
      <c r="E4" s="2"/>
    </row>
    <row r="5" spans="1:5" ht="16.5">
      <c r="A5" s="2"/>
      <c r="B5" s="2"/>
      <c r="C5" s="2"/>
      <c r="D5" s="2"/>
      <c r="E5" s="2"/>
    </row>
    <row r="6" spans="1:5">
      <c r="A6" s="4" t="s">
        <v>4</v>
      </c>
      <c r="B6" s="4" t="s">
        <v>5</v>
      </c>
      <c r="C6" s="4" t="s">
        <v>6</v>
      </c>
      <c r="D6" s="4" t="s">
        <v>7</v>
      </c>
      <c r="E6" s="4" t="s">
        <v>8</v>
      </c>
    </row>
    <row r="7" spans="1:5">
      <c r="A7" s="5" t="s">
        <v>9</v>
      </c>
      <c r="B7" s="5" t="s">
        <v>10</v>
      </c>
      <c r="C7" s="6">
        <v>300.13341715968227</v>
      </c>
      <c r="D7" s="7">
        <f t="shared" ref="D7:D35" si="0">C7*(($C$37 + $C$38) / $C$37)</f>
        <v>436.95894557071392</v>
      </c>
      <c r="E7" s="7">
        <f t="shared" ref="E7:E35" si="1">C7/$C$37*100</f>
        <v>15.219747320470706</v>
      </c>
    </row>
    <row r="8" spans="1:5">
      <c r="A8" s="5" t="s">
        <v>11</v>
      </c>
      <c r="B8" s="5" t="s">
        <v>12</v>
      </c>
      <c r="C8" s="6">
        <v>377.5897354221517</v>
      </c>
      <c r="D8" s="7">
        <f t="shared" si="0"/>
        <v>549.72623245283853</v>
      </c>
      <c r="E8" s="7">
        <f t="shared" si="1"/>
        <v>19.147552506194305</v>
      </c>
    </row>
    <row r="9" spans="1:5">
      <c r="A9" s="5" t="s">
        <v>13</v>
      </c>
      <c r="B9" s="5" t="s">
        <v>14</v>
      </c>
      <c r="C9" s="6">
        <v>0</v>
      </c>
      <c r="D9" s="7">
        <f t="shared" si="0"/>
        <v>0</v>
      </c>
      <c r="E9" s="7">
        <f t="shared" si="1"/>
        <v>0</v>
      </c>
    </row>
    <row r="10" spans="1:5">
      <c r="A10" s="5" t="s">
        <v>15</v>
      </c>
      <c r="B10" s="5" t="s">
        <v>16</v>
      </c>
      <c r="C10" s="6">
        <v>6</v>
      </c>
      <c r="D10" s="7">
        <f t="shared" si="0"/>
        <v>8.7352941176470598</v>
      </c>
      <c r="E10" s="7">
        <f t="shared" si="1"/>
        <v>0.30425963488843816</v>
      </c>
    </row>
    <row r="11" spans="1:5">
      <c r="A11" s="5" t="s">
        <v>17</v>
      </c>
      <c r="B11" s="5" t="s">
        <v>18</v>
      </c>
      <c r="C11" s="6">
        <v>133.43426681191653</v>
      </c>
      <c r="D11" s="7">
        <f t="shared" si="0"/>
        <v>194.26459432911381</v>
      </c>
      <c r="E11" s="7">
        <f t="shared" si="1"/>
        <v>6.7664435503000275</v>
      </c>
    </row>
    <row r="12" spans="1:5">
      <c r="A12" s="5" t="s">
        <v>19</v>
      </c>
      <c r="B12" s="5" t="s">
        <v>20</v>
      </c>
      <c r="C12" s="6">
        <v>30.5</v>
      </c>
      <c r="D12" s="7">
        <f t="shared" si="0"/>
        <v>44.404411764705884</v>
      </c>
      <c r="E12" s="7">
        <f t="shared" si="1"/>
        <v>1.5466531440162274</v>
      </c>
    </row>
    <row r="13" spans="1:5">
      <c r="A13" s="5" t="s">
        <v>21</v>
      </c>
      <c r="B13" s="5" t="s">
        <v>22</v>
      </c>
      <c r="C13" s="6">
        <v>4.1855035433558472</v>
      </c>
      <c r="D13" s="7">
        <f t="shared" si="0"/>
        <v>6.093600746944543</v>
      </c>
      <c r="E13" s="7">
        <f t="shared" si="1"/>
        <v>0.21224662998761906</v>
      </c>
    </row>
    <row r="14" spans="1:5">
      <c r="A14" s="5" t="s">
        <v>23</v>
      </c>
      <c r="B14" s="5" t="s">
        <v>24</v>
      </c>
      <c r="C14" s="6">
        <v>9</v>
      </c>
      <c r="D14" s="7">
        <f t="shared" si="0"/>
        <v>13.102941176470591</v>
      </c>
      <c r="E14" s="7">
        <f t="shared" si="1"/>
        <v>0.45638945233265726</v>
      </c>
    </row>
    <row r="15" spans="1:5">
      <c r="A15" s="5" t="s">
        <v>25</v>
      </c>
      <c r="B15" s="5" t="s">
        <v>26</v>
      </c>
      <c r="C15" s="6">
        <v>10.369607040485487</v>
      </c>
      <c r="D15" s="7">
        <f t="shared" si="0"/>
        <v>15.096927897177402</v>
      </c>
      <c r="E15" s="7">
        <f t="shared" si="1"/>
        <v>0.52584214201244872</v>
      </c>
    </row>
    <row r="16" spans="1:5">
      <c r="A16" s="5" t="s">
        <v>27</v>
      </c>
      <c r="B16" s="5" t="s">
        <v>28</v>
      </c>
      <c r="C16" s="6">
        <v>23.505912628810471</v>
      </c>
      <c r="D16" s="7">
        <f t="shared" si="0"/>
        <v>34.221843386062304</v>
      </c>
      <c r="E16" s="7">
        <f t="shared" si="1"/>
        <v>1.1919833990269004</v>
      </c>
    </row>
    <row r="17" spans="1:5">
      <c r="A17" s="5" t="s">
        <v>29</v>
      </c>
      <c r="B17" s="5" t="s">
        <v>30</v>
      </c>
      <c r="C17" s="6">
        <v>2.75</v>
      </c>
      <c r="D17" s="7">
        <f t="shared" si="0"/>
        <v>4.0036764705882355</v>
      </c>
      <c r="E17" s="7">
        <f t="shared" si="1"/>
        <v>0.13945233265720083</v>
      </c>
    </row>
    <row r="18" spans="1:5">
      <c r="A18" s="5" t="s">
        <v>31</v>
      </c>
      <c r="B18" s="5" t="s">
        <v>32</v>
      </c>
      <c r="C18" s="6">
        <v>26.75</v>
      </c>
      <c r="D18" s="7">
        <f t="shared" si="0"/>
        <v>38.944852941176478</v>
      </c>
      <c r="E18" s="7">
        <f t="shared" si="1"/>
        <v>1.3564908722109537</v>
      </c>
    </row>
    <row r="19" spans="1:5">
      <c r="A19" s="5" t="s">
        <v>33</v>
      </c>
      <c r="B19" s="5" t="s">
        <v>34</v>
      </c>
      <c r="C19" s="6">
        <v>1.25</v>
      </c>
      <c r="D19" s="7">
        <f t="shared" si="0"/>
        <v>1.8198529411764708</v>
      </c>
      <c r="E19" s="7">
        <f t="shared" si="1"/>
        <v>6.3387423935091294E-2</v>
      </c>
    </row>
    <row r="20" spans="1:5">
      <c r="A20" s="5" t="s">
        <v>35</v>
      </c>
      <c r="B20" s="5" t="s">
        <v>36</v>
      </c>
      <c r="C20" s="6">
        <v>78.5</v>
      </c>
      <c r="D20" s="7">
        <f t="shared" si="0"/>
        <v>114.28676470588236</v>
      </c>
      <c r="E20" s="7">
        <f t="shared" si="1"/>
        <v>3.9807302231237323</v>
      </c>
    </row>
    <row r="21" spans="1:5">
      <c r="A21" s="5" t="s">
        <v>37</v>
      </c>
      <c r="B21" s="5" t="s">
        <v>38</v>
      </c>
      <c r="C21" s="6">
        <v>603.07947709517919</v>
      </c>
      <c r="D21" s="7">
        <f t="shared" si="0"/>
        <v>878.01276812386391</v>
      </c>
      <c r="E21" s="7">
        <f t="shared" si="1"/>
        <v>30.582123584948238</v>
      </c>
    </row>
    <row r="22" spans="1:5">
      <c r="A22" s="5" t="s">
        <v>39</v>
      </c>
      <c r="B22" s="5" t="s">
        <v>40</v>
      </c>
      <c r="C22" s="6">
        <v>15</v>
      </c>
      <c r="D22" s="7">
        <f t="shared" si="0"/>
        <v>21.838235294117649</v>
      </c>
      <c r="E22" s="7">
        <f t="shared" si="1"/>
        <v>0.76064908722109537</v>
      </c>
    </row>
    <row r="23" spans="1:5">
      <c r="A23" s="5" t="s">
        <v>41</v>
      </c>
      <c r="B23" s="5" t="s">
        <v>42</v>
      </c>
      <c r="C23" s="6">
        <v>2</v>
      </c>
      <c r="D23" s="7">
        <f t="shared" si="0"/>
        <v>2.9117647058823533</v>
      </c>
      <c r="E23" s="7">
        <f t="shared" si="1"/>
        <v>0.10141987829614607</v>
      </c>
    </row>
    <row r="24" spans="1:5">
      <c r="A24" s="5" t="s">
        <v>43</v>
      </c>
      <c r="B24" s="5" t="s">
        <v>44</v>
      </c>
      <c r="C24" s="6">
        <v>1</v>
      </c>
      <c r="D24" s="7">
        <f t="shared" si="0"/>
        <v>1.4558823529411766</v>
      </c>
      <c r="E24" s="7">
        <f t="shared" si="1"/>
        <v>5.0709939148073035E-2</v>
      </c>
    </row>
    <row r="25" spans="1:5">
      <c r="A25" s="5" t="s">
        <v>45</v>
      </c>
      <c r="B25" s="5" t="s">
        <v>46</v>
      </c>
      <c r="C25" s="6">
        <v>8</v>
      </c>
      <c r="D25" s="7">
        <f t="shared" si="0"/>
        <v>11.647058823529413</v>
      </c>
      <c r="E25" s="7">
        <f t="shared" si="1"/>
        <v>0.40567951318458428</v>
      </c>
    </row>
    <row r="26" spans="1:5">
      <c r="A26" s="5" t="s">
        <v>47</v>
      </c>
      <c r="B26" s="5" t="s">
        <v>48</v>
      </c>
      <c r="C26" s="6">
        <v>0</v>
      </c>
      <c r="D26" s="7">
        <f t="shared" si="0"/>
        <v>0</v>
      </c>
      <c r="E26" s="7">
        <f t="shared" si="1"/>
        <v>0</v>
      </c>
    </row>
    <row r="27" spans="1:5">
      <c r="A27" s="5" t="s">
        <v>49</v>
      </c>
      <c r="B27" s="5" t="s">
        <v>50</v>
      </c>
      <c r="C27" s="6">
        <v>0</v>
      </c>
      <c r="D27" s="7">
        <f t="shared" si="0"/>
        <v>0</v>
      </c>
      <c r="E27" s="7">
        <f t="shared" si="1"/>
        <v>0</v>
      </c>
    </row>
    <row r="28" spans="1:5">
      <c r="A28" s="5" t="s">
        <v>51</v>
      </c>
      <c r="B28" s="5" t="s">
        <v>52</v>
      </c>
      <c r="C28" s="6">
        <v>2.3333333333333335</v>
      </c>
      <c r="D28" s="7">
        <f t="shared" si="0"/>
        <v>3.3970588235294121</v>
      </c>
      <c r="E28" s="7">
        <f t="shared" si="1"/>
        <v>0.11832319134550374</v>
      </c>
    </row>
    <row r="29" spans="1:5">
      <c r="A29" s="5" t="s">
        <v>53</v>
      </c>
      <c r="B29" s="5" t="s">
        <v>54</v>
      </c>
      <c r="C29" s="6">
        <v>8.3333333333333339</v>
      </c>
      <c r="D29" s="7">
        <f t="shared" si="0"/>
        <v>12.132352941176473</v>
      </c>
      <c r="E29" s="7">
        <f t="shared" si="1"/>
        <v>0.42258282623394194</v>
      </c>
    </row>
    <row r="30" spans="1:5">
      <c r="A30" s="5" t="s">
        <v>55</v>
      </c>
      <c r="B30" s="5" t="s">
        <v>56</v>
      </c>
      <c r="C30" s="6">
        <v>1</v>
      </c>
      <c r="D30" s="7">
        <f t="shared" si="0"/>
        <v>1.4558823529411766</v>
      </c>
      <c r="E30" s="7">
        <f t="shared" si="1"/>
        <v>5.0709939148073035E-2</v>
      </c>
    </row>
    <row r="31" spans="1:5">
      <c r="A31" s="5" t="s">
        <v>57</v>
      </c>
      <c r="B31" s="5" t="s">
        <v>58</v>
      </c>
      <c r="C31" s="6">
        <v>4</v>
      </c>
      <c r="D31" s="7">
        <f t="shared" si="0"/>
        <v>5.8235294117647065</v>
      </c>
      <c r="E31" s="7">
        <f t="shared" si="1"/>
        <v>0.20283975659229214</v>
      </c>
    </row>
    <row r="32" spans="1:5">
      <c r="A32" s="5" t="s">
        <v>59</v>
      </c>
      <c r="B32" s="5" t="s">
        <v>59</v>
      </c>
      <c r="C32" s="6">
        <v>46</v>
      </c>
      <c r="D32" s="7">
        <f t="shared" si="0"/>
        <v>66.97058823529413</v>
      </c>
      <c r="E32" s="7">
        <f t="shared" si="1"/>
        <v>2.3326572008113593</v>
      </c>
    </row>
    <row r="33" spans="1:5">
      <c r="A33" s="5" t="s">
        <v>60</v>
      </c>
      <c r="B33" s="5" t="s">
        <v>61</v>
      </c>
      <c r="C33" s="6">
        <v>0</v>
      </c>
      <c r="D33" s="7">
        <f t="shared" si="0"/>
        <v>0</v>
      </c>
      <c r="E33" s="7">
        <f t="shared" si="1"/>
        <v>0</v>
      </c>
    </row>
    <row r="34" spans="1:5">
      <c r="A34" s="5" t="s">
        <v>62</v>
      </c>
      <c r="B34" s="5" t="s">
        <v>63</v>
      </c>
      <c r="C34" s="6">
        <v>85.127389261924776</v>
      </c>
      <c r="D34" s="7">
        <f t="shared" si="0"/>
        <v>123.9354637783905</v>
      </c>
      <c r="E34" s="7">
        <f t="shared" si="1"/>
        <v>4.316804729306531</v>
      </c>
    </row>
    <row r="35" spans="1:5">
      <c r="A35" s="5" t="s">
        <v>64</v>
      </c>
      <c r="B35" s="5" t="s">
        <v>65</v>
      </c>
      <c r="C35" s="6">
        <v>192.15802436982702</v>
      </c>
      <c r="D35" s="7">
        <f t="shared" si="0"/>
        <v>279.75947665607174</v>
      </c>
      <c r="E35" s="7">
        <f t="shared" si="1"/>
        <v>9.7443217226078627</v>
      </c>
    </row>
    <row r="36" spans="1:5" ht="16.5">
      <c r="A36" s="2"/>
      <c r="B36" s="2"/>
      <c r="C36" s="2"/>
      <c r="D36" s="2"/>
      <c r="E36" s="2"/>
    </row>
    <row r="37" spans="1:5" ht="16.5">
      <c r="A37" s="2"/>
      <c r="B37" s="3" t="s">
        <v>66</v>
      </c>
      <c r="C37" s="8">
        <f>SUM(C7:C35)</f>
        <v>1971.9999999999998</v>
      </c>
      <c r="D37" s="8">
        <f>SUM(D7:D35)</f>
        <v>2871.0000000000005</v>
      </c>
      <c r="E37" s="9">
        <f>SUM(E7:E35)</f>
        <v>100.00000000000001</v>
      </c>
    </row>
    <row r="38" spans="1:5" ht="16.5">
      <c r="A38" s="2"/>
      <c r="B38" s="3" t="s">
        <v>67</v>
      </c>
      <c r="C38" s="8">
        <v>899</v>
      </c>
      <c r="D38" s="2"/>
      <c r="E38" s="2"/>
    </row>
    <row r="39" spans="1:5" ht="16.5">
      <c r="A39" s="2"/>
      <c r="B39" s="3" t="s">
        <v>68</v>
      </c>
      <c r="C39" s="8">
        <v>129</v>
      </c>
      <c r="D39" s="2"/>
      <c r="E39" s="2"/>
    </row>
    <row r="40" spans="1:5" ht="16.5">
      <c r="A40" s="2"/>
      <c r="B40" s="3" t="s">
        <v>69</v>
      </c>
      <c r="C40" s="8">
        <v>0</v>
      </c>
      <c r="D40" s="2"/>
      <c r="E40" s="2"/>
    </row>
    <row r="41" spans="1:5" ht="16.5">
      <c r="A41" s="2"/>
      <c r="B41" s="3" t="s">
        <v>70</v>
      </c>
      <c r="C41" s="8">
        <v>0</v>
      </c>
      <c r="D41" s="2"/>
      <c r="E41" s="2"/>
    </row>
    <row r="42" spans="1:5" ht="16.5">
      <c r="A42" s="2"/>
      <c r="B42" s="3" t="s">
        <v>71</v>
      </c>
      <c r="C42" s="8">
        <f>SUM(C37:C41)</f>
        <v>3000</v>
      </c>
      <c r="D42" s="2"/>
      <c r="E42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53FC8-98CC-4A9F-B042-FB1AEE68B5D5}">
  <dimension ref="A1:E42"/>
  <sheetViews>
    <sheetView workbookViewId="0">
      <selection activeCell="H9" sqref="H9"/>
    </sheetView>
  </sheetViews>
  <sheetFormatPr defaultRowHeight="15"/>
  <cols>
    <col min="2" max="2" width="37.140625" bestFit="1" customWidth="1"/>
  </cols>
  <sheetData>
    <row r="1" spans="1:5" ht="16.5">
      <c r="A1" s="1" t="s">
        <v>0</v>
      </c>
      <c r="B1" s="2"/>
      <c r="C1" s="2"/>
      <c r="D1" s="2"/>
      <c r="E1" s="2"/>
    </row>
    <row r="2" spans="1:5" ht="16.5">
      <c r="A2" s="3" t="s">
        <v>72</v>
      </c>
      <c r="B2" s="2"/>
      <c r="C2" s="2"/>
      <c r="D2" s="2"/>
      <c r="E2" s="2"/>
    </row>
    <row r="3" spans="1:5" ht="16.5">
      <c r="A3" s="3" t="s">
        <v>2</v>
      </c>
      <c r="B3" s="2"/>
      <c r="C3" s="2"/>
      <c r="D3" s="2"/>
      <c r="E3" s="2"/>
    </row>
    <row r="4" spans="1:5" ht="16.5">
      <c r="A4" s="3" t="s">
        <v>73</v>
      </c>
      <c r="B4" s="2"/>
      <c r="C4" s="2"/>
      <c r="D4" s="2"/>
      <c r="E4" s="2"/>
    </row>
    <row r="5" spans="1:5" ht="16.5">
      <c r="A5" s="2"/>
      <c r="B5" s="2"/>
      <c r="C5" s="2"/>
      <c r="D5" s="2"/>
      <c r="E5" s="2"/>
    </row>
    <row r="6" spans="1:5">
      <c r="A6" s="4" t="s">
        <v>4</v>
      </c>
      <c r="B6" s="4" t="s">
        <v>5</v>
      </c>
      <c r="C6" s="4" t="s">
        <v>6</v>
      </c>
      <c r="D6" s="4" t="s">
        <v>7</v>
      </c>
      <c r="E6" s="4" t="s">
        <v>8</v>
      </c>
    </row>
    <row r="7" spans="1:5">
      <c r="A7" s="5" t="s">
        <v>9</v>
      </c>
      <c r="B7" s="5" t="s">
        <v>10</v>
      </c>
      <c r="C7" s="6">
        <v>168.14220248956454</v>
      </c>
      <c r="D7" s="7">
        <f t="shared" ref="D7:D35" si="0">C7*(($C$37 + $C$38) / $C$37)</f>
        <v>263.33627192549773</v>
      </c>
      <c r="E7" s="7">
        <f t="shared" ref="E7:E35" si="1">C7/$C$37*100</f>
        <v>9.2691401592924212</v>
      </c>
    </row>
    <row r="8" spans="1:5">
      <c r="A8" s="5" t="s">
        <v>11</v>
      </c>
      <c r="B8" s="5" t="s">
        <v>12</v>
      </c>
      <c r="C8" s="6">
        <v>277.61139445511697</v>
      </c>
      <c r="D8" s="7">
        <f t="shared" si="0"/>
        <v>434.7816822750757</v>
      </c>
      <c r="E8" s="7">
        <f t="shared" si="1"/>
        <v>15.303825493666867</v>
      </c>
    </row>
    <row r="9" spans="1:5">
      <c r="A9" s="5" t="s">
        <v>13</v>
      </c>
      <c r="B9" s="5" t="s">
        <v>14</v>
      </c>
      <c r="C9" s="6">
        <v>0</v>
      </c>
      <c r="D9" s="7">
        <f t="shared" si="0"/>
        <v>0</v>
      </c>
      <c r="E9" s="7">
        <f t="shared" si="1"/>
        <v>0</v>
      </c>
    </row>
    <row r="10" spans="1:5">
      <c r="A10" s="5" t="s">
        <v>15</v>
      </c>
      <c r="B10" s="5" t="s">
        <v>16</v>
      </c>
      <c r="C10" s="6">
        <v>0</v>
      </c>
      <c r="D10" s="7">
        <f t="shared" si="0"/>
        <v>0</v>
      </c>
      <c r="E10" s="7">
        <f t="shared" si="1"/>
        <v>0</v>
      </c>
    </row>
    <row r="11" spans="1:5">
      <c r="A11" s="5" t="s">
        <v>17</v>
      </c>
      <c r="B11" s="5" t="s">
        <v>18</v>
      </c>
      <c r="C11" s="6">
        <v>98.629619453876387</v>
      </c>
      <c r="D11" s="7">
        <f t="shared" si="0"/>
        <v>154.4689905559332</v>
      </c>
      <c r="E11" s="7">
        <f t="shared" si="1"/>
        <v>5.4371344792655121</v>
      </c>
    </row>
    <row r="12" spans="1:5">
      <c r="A12" s="5" t="s">
        <v>19</v>
      </c>
      <c r="B12" s="5" t="s">
        <v>20</v>
      </c>
      <c r="C12" s="6">
        <v>13.25</v>
      </c>
      <c r="D12" s="7">
        <f t="shared" si="0"/>
        <v>20.751515986769569</v>
      </c>
      <c r="E12" s="7">
        <f t="shared" si="1"/>
        <v>0.73042998897464162</v>
      </c>
    </row>
    <row r="13" spans="1:5">
      <c r="A13" s="5" t="s">
        <v>21</v>
      </c>
      <c r="B13" s="5" t="s">
        <v>22</v>
      </c>
      <c r="C13" s="6">
        <v>11.333561011542878</v>
      </c>
      <c r="D13" s="7">
        <f t="shared" si="0"/>
        <v>17.750080944759269</v>
      </c>
      <c r="E13" s="7">
        <f t="shared" si="1"/>
        <v>0.62478285620412777</v>
      </c>
    </row>
    <row r="14" spans="1:5">
      <c r="A14" s="5" t="s">
        <v>23</v>
      </c>
      <c r="B14" s="5" t="s">
        <v>24</v>
      </c>
      <c r="C14" s="6">
        <v>3</v>
      </c>
      <c r="D14" s="7">
        <f t="shared" si="0"/>
        <v>4.6984564498346195</v>
      </c>
      <c r="E14" s="7">
        <f t="shared" si="1"/>
        <v>0.16538037486218302</v>
      </c>
    </row>
    <row r="15" spans="1:5">
      <c r="A15" s="5" t="s">
        <v>25</v>
      </c>
      <c r="B15" s="5" t="s">
        <v>26</v>
      </c>
      <c r="C15" s="6">
        <v>3.5233622588202991</v>
      </c>
      <c r="D15" s="7">
        <f t="shared" si="0"/>
        <v>5.518121376686036</v>
      </c>
      <c r="E15" s="7">
        <f t="shared" si="1"/>
        <v>0.194231657046323</v>
      </c>
    </row>
    <row r="16" spans="1:5">
      <c r="A16" s="5" t="s">
        <v>27</v>
      </c>
      <c r="B16" s="5" t="s">
        <v>28</v>
      </c>
      <c r="C16" s="6">
        <v>24.739305292654276</v>
      </c>
      <c r="D16" s="7">
        <f t="shared" si="0"/>
        <v>38.745516172233074</v>
      </c>
      <c r="E16" s="7">
        <f t="shared" si="1"/>
        <v>1.3637985277097175</v>
      </c>
    </row>
    <row r="17" spans="1:5">
      <c r="A17" s="5" t="s">
        <v>29</v>
      </c>
      <c r="B17" s="5" t="s">
        <v>30</v>
      </c>
      <c r="C17" s="6">
        <v>0.75</v>
      </c>
      <c r="D17" s="7">
        <f t="shared" si="0"/>
        <v>1.1746141124586549</v>
      </c>
      <c r="E17" s="7">
        <f t="shared" si="1"/>
        <v>4.1345093715545754E-2</v>
      </c>
    </row>
    <row r="18" spans="1:5">
      <c r="A18" s="5" t="s">
        <v>31</v>
      </c>
      <c r="B18" s="5" t="s">
        <v>32</v>
      </c>
      <c r="C18" s="6">
        <v>10.75</v>
      </c>
      <c r="D18" s="7">
        <f t="shared" si="0"/>
        <v>16.836135611907387</v>
      </c>
      <c r="E18" s="7">
        <f t="shared" si="1"/>
        <v>0.5926130099228224</v>
      </c>
    </row>
    <row r="19" spans="1:5">
      <c r="A19" s="5" t="s">
        <v>33</v>
      </c>
      <c r="B19" s="5" t="s">
        <v>34</v>
      </c>
      <c r="C19" s="6">
        <v>0.75</v>
      </c>
      <c r="D19" s="7">
        <f t="shared" si="0"/>
        <v>1.1746141124586549</v>
      </c>
      <c r="E19" s="7">
        <f t="shared" si="1"/>
        <v>4.1345093715545754E-2</v>
      </c>
    </row>
    <row r="20" spans="1:5">
      <c r="A20" s="5" t="s">
        <v>35</v>
      </c>
      <c r="B20" s="5" t="s">
        <v>36</v>
      </c>
      <c r="C20" s="6">
        <v>118.25</v>
      </c>
      <c r="D20" s="7">
        <f t="shared" si="0"/>
        <v>185.19749173098126</v>
      </c>
      <c r="E20" s="7">
        <f t="shared" si="1"/>
        <v>6.518743109151047</v>
      </c>
    </row>
    <row r="21" spans="1:5">
      <c r="A21" s="5" t="s">
        <v>37</v>
      </c>
      <c r="B21" s="5" t="s">
        <v>38</v>
      </c>
      <c r="C21" s="6">
        <v>744.80657086583483</v>
      </c>
      <c r="D21" s="7">
        <f t="shared" si="0"/>
        <v>1166.4804122545956</v>
      </c>
      <c r="E21" s="7">
        <f t="shared" si="1"/>
        <v>41.058796629869612</v>
      </c>
    </row>
    <row r="22" spans="1:5">
      <c r="A22" s="5" t="s">
        <v>39</v>
      </c>
      <c r="B22" s="5" t="s">
        <v>40</v>
      </c>
      <c r="C22" s="6">
        <v>21.5</v>
      </c>
      <c r="D22" s="7">
        <f t="shared" si="0"/>
        <v>33.672271223814775</v>
      </c>
      <c r="E22" s="7">
        <f t="shared" si="1"/>
        <v>1.1852260198456448</v>
      </c>
    </row>
    <row r="23" spans="1:5">
      <c r="A23" s="5" t="s">
        <v>41</v>
      </c>
      <c r="B23" s="5" t="s">
        <v>42</v>
      </c>
      <c r="C23" s="6">
        <v>4</v>
      </c>
      <c r="D23" s="7">
        <f t="shared" si="0"/>
        <v>6.2646085997794927</v>
      </c>
      <c r="E23" s="7">
        <f t="shared" si="1"/>
        <v>0.22050716648291069</v>
      </c>
    </row>
    <row r="24" spans="1:5">
      <c r="A24" s="5" t="s">
        <v>43</v>
      </c>
      <c r="B24" s="5" t="s">
        <v>44</v>
      </c>
      <c r="C24" s="6">
        <v>0</v>
      </c>
      <c r="D24" s="7">
        <f t="shared" si="0"/>
        <v>0</v>
      </c>
      <c r="E24" s="7">
        <f t="shared" si="1"/>
        <v>0</v>
      </c>
    </row>
    <row r="25" spans="1:5">
      <c r="A25" s="5" t="s">
        <v>45</v>
      </c>
      <c r="B25" s="5" t="s">
        <v>46</v>
      </c>
      <c r="C25" s="6">
        <v>0</v>
      </c>
      <c r="D25" s="7">
        <f t="shared" si="0"/>
        <v>0</v>
      </c>
      <c r="E25" s="7">
        <f t="shared" si="1"/>
        <v>0</v>
      </c>
    </row>
    <row r="26" spans="1:5">
      <c r="A26" s="5" t="s">
        <v>47</v>
      </c>
      <c r="B26" s="5" t="s">
        <v>48</v>
      </c>
      <c r="C26" s="6">
        <v>0</v>
      </c>
      <c r="D26" s="7">
        <f t="shared" si="0"/>
        <v>0</v>
      </c>
      <c r="E26" s="7">
        <f t="shared" si="1"/>
        <v>0</v>
      </c>
    </row>
    <row r="27" spans="1:5">
      <c r="A27" s="5" t="s">
        <v>49</v>
      </c>
      <c r="B27" s="5" t="s">
        <v>50</v>
      </c>
      <c r="C27" s="6">
        <v>0</v>
      </c>
      <c r="D27" s="7">
        <f t="shared" si="0"/>
        <v>0</v>
      </c>
      <c r="E27" s="7">
        <f t="shared" si="1"/>
        <v>0</v>
      </c>
    </row>
    <row r="28" spans="1:5">
      <c r="A28" s="5" t="s">
        <v>51</v>
      </c>
      <c r="B28" s="5" t="s">
        <v>52</v>
      </c>
      <c r="C28" s="6">
        <v>0.25</v>
      </c>
      <c r="D28" s="7">
        <f t="shared" si="0"/>
        <v>0.39153803748621829</v>
      </c>
      <c r="E28" s="7">
        <f t="shared" si="1"/>
        <v>1.3781697905181918E-2</v>
      </c>
    </row>
    <row r="29" spans="1:5">
      <c r="A29" s="5" t="s">
        <v>53</v>
      </c>
      <c r="B29" s="5" t="s">
        <v>54</v>
      </c>
      <c r="C29" s="6">
        <v>5.25</v>
      </c>
      <c r="D29" s="7">
        <f t="shared" si="0"/>
        <v>8.2222987872105833</v>
      </c>
      <c r="E29" s="7">
        <f t="shared" si="1"/>
        <v>0.2894156560088203</v>
      </c>
    </row>
    <row r="30" spans="1:5">
      <c r="A30" s="5" t="s">
        <v>55</v>
      </c>
      <c r="B30" s="5" t="s">
        <v>56</v>
      </c>
      <c r="C30" s="6">
        <v>0.25</v>
      </c>
      <c r="D30" s="7">
        <f t="shared" si="0"/>
        <v>0.39153803748621829</v>
      </c>
      <c r="E30" s="7">
        <f t="shared" si="1"/>
        <v>1.3781697905181918E-2</v>
      </c>
    </row>
    <row r="31" spans="1:5">
      <c r="A31" s="5" t="s">
        <v>57</v>
      </c>
      <c r="B31" s="5" t="s">
        <v>58</v>
      </c>
      <c r="C31" s="6">
        <v>0</v>
      </c>
      <c r="D31" s="7">
        <f t="shared" si="0"/>
        <v>0</v>
      </c>
      <c r="E31" s="7">
        <f t="shared" si="1"/>
        <v>0</v>
      </c>
    </row>
    <row r="32" spans="1:5">
      <c r="A32" s="5" t="s">
        <v>59</v>
      </c>
      <c r="B32" s="5" t="s">
        <v>59</v>
      </c>
      <c r="C32" s="6">
        <v>0</v>
      </c>
      <c r="D32" s="7">
        <f t="shared" si="0"/>
        <v>0</v>
      </c>
      <c r="E32" s="7">
        <f t="shared" si="1"/>
        <v>0</v>
      </c>
    </row>
    <row r="33" spans="1:5">
      <c r="A33" s="5" t="s">
        <v>60</v>
      </c>
      <c r="B33" s="5" t="s">
        <v>61</v>
      </c>
      <c r="C33" s="6">
        <v>0</v>
      </c>
      <c r="D33" s="7">
        <f t="shared" si="0"/>
        <v>0</v>
      </c>
      <c r="E33" s="7">
        <f t="shared" si="1"/>
        <v>0</v>
      </c>
    </row>
    <row r="34" spans="1:5">
      <c r="A34" s="5" t="s">
        <v>62</v>
      </c>
      <c r="B34" s="5" t="s">
        <v>63</v>
      </c>
      <c r="C34" s="6">
        <v>81.36117872345757</v>
      </c>
      <c r="D34" s="7">
        <f t="shared" si="0"/>
        <v>127.42398497979215</v>
      </c>
      <c r="E34" s="7">
        <f t="shared" si="1"/>
        <v>4.4851807455048274</v>
      </c>
    </row>
    <row r="35" spans="1:5">
      <c r="A35" s="5" t="s">
        <v>64</v>
      </c>
      <c r="B35" s="5" t="s">
        <v>65</v>
      </c>
      <c r="C35" s="6">
        <v>225.85280544913221</v>
      </c>
      <c r="D35" s="7">
        <f t="shared" si="0"/>
        <v>353.71985682523956</v>
      </c>
      <c r="E35" s="7">
        <f t="shared" si="1"/>
        <v>12.450540542951058</v>
      </c>
    </row>
    <row r="36" spans="1:5" ht="16.5">
      <c r="A36" s="2"/>
      <c r="B36" s="2"/>
      <c r="C36" s="2"/>
      <c r="D36" s="2"/>
      <c r="E36" s="2"/>
    </row>
    <row r="37" spans="1:5" ht="16.5">
      <c r="A37" s="2"/>
      <c r="B37" s="3" t="s">
        <v>66</v>
      </c>
      <c r="C37" s="8">
        <f>SUM(C7:C35)</f>
        <v>1814</v>
      </c>
      <c r="D37" s="8">
        <f>SUM(D7:D35)</f>
        <v>2841</v>
      </c>
      <c r="E37" s="9">
        <f>SUM(E7:E35)</f>
        <v>100.00000000000001</v>
      </c>
    </row>
    <row r="38" spans="1:5" ht="16.5">
      <c r="A38" s="2"/>
      <c r="B38" s="3" t="s">
        <v>67</v>
      </c>
      <c r="C38" s="8">
        <v>1027</v>
      </c>
      <c r="D38" s="2"/>
      <c r="E38" s="2"/>
    </row>
    <row r="39" spans="1:5" ht="16.5">
      <c r="A39" s="2"/>
      <c r="B39" s="3" t="s">
        <v>68</v>
      </c>
      <c r="C39" s="8">
        <v>159</v>
      </c>
      <c r="D39" s="2"/>
      <c r="E39" s="2"/>
    </row>
    <row r="40" spans="1:5" ht="16.5">
      <c r="A40" s="2"/>
      <c r="B40" s="3" t="s">
        <v>69</v>
      </c>
      <c r="C40" s="8">
        <v>0</v>
      </c>
      <c r="D40" s="2"/>
      <c r="E40" s="2"/>
    </row>
    <row r="41" spans="1:5" ht="16.5">
      <c r="A41" s="2"/>
      <c r="B41" s="3" t="s">
        <v>70</v>
      </c>
      <c r="C41" s="8">
        <v>0</v>
      </c>
      <c r="D41" s="2"/>
      <c r="E41" s="2"/>
    </row>
    <row r="42" spans="1:5" ht="16.5">
      <c r="A42" s="2"/>
      <c r="B42" s="3" t="s">
        <v>71</v>
      </c>
      <c r="C42" s="8">
        <f>SUM(C37:C41)</f>
        <v>3000</v>
      </c>
      <c r="D42" s="2"/>
      <c r="E4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Group 3</vt:lpstr>
      <vt:lpstr>Group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DeCoux, Linda - DCF</dc:creator>
  <cp:lastModifiedBy>Bakin, Lev D - DCF</cp:lastModifiedBy>
  <dcterms:created xsi:type="dcterms:W3CDTF">2021-07-09T19:48:42Z</dcterms:created>
  <dcterms:modified xsi:type="dcterms:W3CDTF">2021-07-09T20:16:20Z</dcterms:modified>
</cp:coreProperties>
</file>