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8_{D70FEB05-1A40-4F10-B498-A9BA57E6060D}" xr6:coauthVersionLast="45" xr6:coauthVersionMax="45" xr10:uidLastSave="{00000000-0000-0000-0000-000000000000}"/>
  <bookViews>
    <workbookView xWindow="-28860" yWindow="-1770" windowWidth="28920" windowHeight="17520" activeTab="1" xr2:uid="{00000000-000D-0000-FFFF-FFFF00000000}"/>
  </bookViews>
  <sheets>
    <sheet name="Group 5" sheetId="1" r:id="rId1"/>
    <sheet name="Group 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3" l="1"/>
  <c r="C42" i="3" s="1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37" i="3" s="1"/>
  <c r="C37" i="1"/>
  <c r="C42" i="1" s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37" i="1" s="1"/>
  <c r="E7" i="3" l="1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7" i="3" l="1"/>
  <c r="E37" i="1"/>
</calcChain>
</file>

<file path=xl/sharedStrings.xml><?xml version="1.0" encoding="utf-8"?>
<sst xmlns="http://schemas.openxmlformats.org/spreadsheetml/2006/main" count="146" uniqueCount="74">
  <si>
    <t>Program Summary</t>
  </si>
  <si>
    <t>Wisconsin DCF Group 5 Economic Support</t>
  </si>
  <si>
    <t>Quarter: 1/1/2021 - 3/31/2021</t>
  </si>
  <si>
    <t>Report date: 4/13/2021 11:26 AM</t>
  </si>
  <si>
    <t>Cost Obj Code</t>
  </si>
  <si>
    <t>Cost Objective Description</t>
  </si>
  <si>
    <t>Actual Count</t>
  </si>
  <si>
    <t>Adjusted Count</t>
  </si>
  <si>
    <t>Percentage</t>
  </si>
  <si>
    <t>BC</t>
  </si>
  <si>
    <t>BadgerCare</t>
  </si>
  <si>
    <t>BCElg</t>
  </si>
  <si>
    <t>Badger Care Eligibility (BCP Elig)</t>
  </si>
  <si>
    <t>CCAdm</t>
  </si>
  <si>
    <t>Child Care Admin</t>
  </si>
  <si>
    <t>CCCert</t>
  </si>
  <si>
    <t>Child Care Certification</t>
  </si>
  <si>
    <t>CCElig</t>
  </si>
  <si>
    <t>Child Care Eligibility</t>
  </si>
  <si>
    <t>CCProg</t>
  </si>
  <si>
    <t>Child Care</t>
  </si>
  <si>
    <t>CSUPP</t>
  </si>
  <si>
    <t>Caretaker Supplement (C-Supp)</t>
  </si>
  <si>
    <t>CTY</t>
  </si>
  <si>
    <t>County Only Assistance</t>
  </si>
  <si>
    <t>FPW</t>
  </si>
  <si>
    <t>Family Planning Waiver</t>
  </si>
  <si>
    <t>FPWElg</t>
  </si>
  <si>
    <t>Family Planning Waiver Eligibility (FPW Eligib)</t>
  </si>
  <si>
    <t>FR-CC</t>
  </si>
  <si>
    <t>Child Care Fraud</t>
  </si>
  <si>
    <t>FR-FS</t>
  </si>
  <si>
    <t>Foods Stamps Fraud</t>
  </si>
  <si>
    <t>FR-MA</t>
  </si>
  <si>
    <t>Medical Assistance Fraud</t>
  </si>
  <si>
    <t>FSAdm</t>
  </si>
  <si>
    <t>Food Stamp Administration</t>
  </si>
  <si>
    <t>FSCert</t>
  </si>
  <si>
    <t>Food Stamp Certification</t>
  </si>
  <si>
    <t>FSEbt</t>
  </si>
  <si>
    <t>Food Stamp Issuance</t>
  </si>
  <si>
    <t>FSFH</t>
  </si>
  <si>
    <t>Food Stamp Fair Hearings</t>
  </si>
  <si>
    <t>MAFC</t>
  </si>
  <si>
    <t>Family Care - Medical Assistance</t>
  </si>
  <si>
    <t>MAFCEl</t>
  </si>
  <si>
    <t>Family Care - Medical Assistance Eligibility</t>
  </si>
  <si>
    <t>MATran</t>
  </si>
  <si>
    <t>MA Transportation</t>
  </si>
  <si>
    <t>MPE</t>
  </si>
  <si>
    <t>Market Place Exchange (MPE)</t>
  </si>
  <si>
    <t>PI-CC</t>
  </si>
  <si>
    <t>Child Care Program Intergrity</t>
  </si>
  <si>
    <t>PI-FS</t>
  </si>
  <si>
    <t>Food Stamps Program Integrity (Fraud)</t>
  </si>
  <si>
    <t>PI-MA</t>
  </si>
  <si>
    <t>Medical Assistance Program Integrity</t>
  </si>
  <si>
    <t>SSS</t>
  </si>
  <si>
    <t>Social Services</t>
  </si>
  <si>
    <t>WHEAP</t>
  </si>
  <si>
    <t>WIA</t>
  </si>
  <si>
    <t>Workforce Investment Act</t>
  </si>
  <si>
    <t>WMA</t>
  </si>
  <si>
    <t>Wisconsin Medicaid (EBD and LTC)</t>
  </si>
  <si>
    <t>WMAElg</t>
  </si>
  <si>
    <t>Wisconsin Medicaid Eligibility (EBD &amp; LTC Elig)</t>
  </si>
  <si>
    <t>Program Totals:</t>
  </si>
  <si>
    <t>Redistributed:</t>
  </si>
  <si>
    <t>Invalid Responses:</t>
  </si>
  <si>
    <t>No Responses:</t>
  </si>
  <si>
    <t>Responses in Error:</t>
  </si>
  <si>
    <t>Total of All Hits:</t>
  </si>
  <si>
    <t>Wisconsin DCF Group 3 Economic Support</t>
  </si>
  <si>
    <t>Report date: 4/13/2021 11:29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</si>
</sst>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#,##0.0000_);\-#,##0.0000"/>
  </numFmts>
  <fonts count="8">
    <font>
      <sz val="11"/>
      <name val="Calibri"/>
    </font>
    <font>
      <sz val="11"/>
      <name val="Segoe UI"/>
    </font>
    <font>
      <b/>
      <sz val="9"/>
      <name val="Segoe UI"/>
    </font>
    <font>
      <b/>
      <sz val="9"/>
      <color rgb="FFFFFFFF"/>
      <name val="Segoe UI"/>
    </font>
    <font>
      <b/>
      <sz val="9"/>
      <color rgb="FF000000"/>
      <name val="Segoe UI"/>
    </font>
    <font>
      <b/>
      <sz val="10"/>
      <name val="Segoe UI"/>
    </font>
    <font>
      <sz val="9"/>
      <name val="Segoe UI"/>
    </font>
    <font>
      <u/>
      <sz val="9"/>
      <color rgb="FF0000FF"/>
      <name val="Segoe UI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808080"/>
      </patternFill>
    </fill>
    <fill>
      <patternFill patternType="solid">
        <fgColor rgb="FFFFFF00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0" fontId="3" fillId="2" borderId="0"/>
    <xf numFmtId="0" fontId="4" fillId="3" borderId="0"/>
    <xf numFmtId="0" fontId="5" fillId="0" borderId="0">
      <alignment horizontal="left"/>
    </xf>
    <xf numFmtId="0" fontId="6" fillId="0" borderId="0">
      <alignment horizontal="left"/>
    </xf>
    <xf numFmtId="0" fontId="2" fillId="0" borderId="0">
      <alignment horizontal="left"/>
    </xf>
    <xf numFmtId="0" fontId="6" fillId="4" borderId="0">
      <alignment horizontal="center"/>
    </xf>
    <xf numFmtId="0" fontId="7" fillId="0" borderId="0">
      <alignment horizontal="left"/>
    </xf>
  </cellStyleXfs>
  <cellXfs count="19">
    <xf numFmtId="0" fontId="0" fillId="0" borderId="0" xfId="0" applyNumberFormat="1" applyFont="1"/>
    <xf numFmtId="0" fontId="2" fillId="0" borderId="0" xfId="1" applyNumberFormat="1" applyFont="1"/>
    <xf numFmtId="0" fontId="3" fillId="2" borderId="0" xfId="2" applyNumberFormat="1" applyFont="1" applyFill="1"/>
    <xf numFmtId="0" fontId="5" fillId="0" borderId="0" xfId="4" applyNumberFormat="1" applyFont="1">
      <alignment horizontal="left"/>
    </xf>
    <xf numFmtId="0" fontId="6" fillId="0" borderId="0" xfId="5" applyNumberFormat="1" applyFont="1">
      <alignment horizontal="left"/>
    </xf>
    <xf numFmtId="0" fontId="1" fillId="0" borderId="0" xfId="0" applyNumberFormat="1" applyFont="1"/>
    <xf numFmtId="164" fontId="6" fillId="0" borderId="0" xfId="5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165" fontId="6" fillId="0" borderId="0" xfId="5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0" fontId="5" fillId="0" borderId="0" xfId="4">
      <alignment horizontal="left"/>
    </xf>
    <xf numFmtId="0" fontId="1" fillId="0" borderId="0" xfId="0" applyFont="1"/>
    <xf numFmtId="0" fontId="2" fillId="0" borderId="0" xfId="1"/>
    <xf numFmtId="0" fontId="3" fillId="2" borderId="0" xfId="2"/>
    <xf numFmtId="0" fontId="6" fillId="0" borderId="0" xfId="5">
      <alignment horizontal="left"/>
    </xf>
    <xf numFmtId="164" fontId="6" fillId="0" borderId="0" xfId="5" applyNumberFormat="1" applyAlignment="1">
      <alignment horizontal="right"/>
    </xf>
    <xf numFmtId="165" fontId="6" fillId="0" borderId="0" xfId="5" applyNumberFormat="1" applyAlignment="1">
      <alignment horizontal="right"/>
    </xf>
    <xf numFmtId="3" fontId="2" fillId="0" borderId="0" xfId="1" applyNumberFormat="1" applyAlignment="1">
      <alignment horizontal="right"/>
    </xf>
    <xf numFmtId="165" fontId="2" fillId="0" borderId="0" xfId="1" applyNumberFormat="1" applyAlignment="1">
      <alignment horizontal="right"/>
    </xf>
  </cellXfs>
  <cellStyles count="9">
    <cellStyle name="BodyStyle" xfId="5" xr:uid="{00000000-0005-0000-0000-000005000000}"/>
    <cellStyle name="BoldBodyStyle" xfId="6" xr:uid="{00000000-0005-0000-0000-000006000000}"/>
    <cellStyle name="ColHeaderStyle" xfId="2" xr:uid="{00000000-0005-0000-0000-000002000000}"/>
    <cellStyle name="ColHeaderStyleGray" xfId="3" xr:uid="{00000000-0005-0000-0000-000003000000}"/>
    <cellStyle name="HeaderStyle" xfId="1" xr:uid="{00000000-0005-0000-0000-000001000000}"/>
    <cellStyle name="HyperlinkStyle" xfId="8" xr:uid="{00000000-0005-0000-0000-000008000000}"/>
    <cellStyle name="Normal" xfId="0" builtinId="0"/>
    <cellStyle name="TitleStyle" xfId="4" xr:uid="{00000000-0005-0000-0000-000004000000}"/>
    <cellStyle name="YellowHighlightStyle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00"/>
  </sheetPr>
  <dimension ref="A1:E42"/>
  <sheetViews>
    <sheetView workbookViewId="0">
      <pane ySplit="6" topLeftCell="A34" activePane="bottomLeft" state="frozen"/>
      <selection pane="bottomLeft" activeCell="B42" sqref="B42"/>
    </sheetView>
  </sheetViews>
  <sheetFormatPr defaultColWidth="11" defaultRowHeight="16.5"/>
  <cols>
    <col min="1" max="1" width="36.28515625" style="5" customWidth="1"/>
    <col min="2" max="2" width="37.42578125" style="5" customWidth="1"/>
    <col min="3" max="3" width="12.140625" style="5" customWidth="1"/>
    <col min="4" max="4" width="14.28515625" style="5" customWidth="1"/>
    <col min="5" max="6" width="11" style="5" customWidth="1"/>
    <col min="7" max="16384" width="11" style="5"/>
  </cols>
  <sheetData>
    <row r="1" spans="1:5">
      <c r="A1" s="3" t="s">
        <v>0</v>
      </c>
    </row>
    <row r="2" spans="1:5">
      <c r="A2" s="1" t="s">
        <v>1</v>
      </c>
    </row>
    <row r="3" spans="1:5">
      <c r="A3" s="1" t="s">
        <v>2</v>
      </c>
    </row>
    <row r="4" spans="1:5">
      <c r="A4" s="1" t="s">
        <v>3</v>
      </c>
    </row>
    <row r="6" spans="1: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</row>
    <row r="7" spans="1:5">
      <c r="A7" s="4" t="s">
        <v>9</v>
      </c>
      <c r="B7" s="4" t="s">
        <v>10</v>
      </c>
      <c r="C7" s="6">
        <v>187.53216859403707</v>
      </c>
      <c r="D7" s="8">
        <f t="shared" ref="D7:D35" si="0">C7*(($C$37 + $C$38) / $C$37)</f>
        <v>290.14977124869415</v>
      </c>
      <c r="E7" s="8">
        <f t="shared" ref="E7:E35" si="1">C7/$C$37*100</f>
        <v>10.001715658348644</v>
      </c>
    </row>
    <row r="8" spans="1:5">
      <c r="A8" s="4" t="s">
        <v>11</v>
      </c>
      <c r="B8" s="4" t="s">
        <v>12</v>
      </c>
      <c r="C8" s="6">
        <v>309.18143032731342</v>
      </c>
      <c r="D8" s="8">
        <f t="shared" si="0"/>
        <v>478.36550900241929</v>
      </c>
      <c r="E8" s="8">
        <f t="shared" si="1"/>
        <v>16.489676284123384</v>
      </c>
    </row>
    <row r="9" spans="1:5">
      <c r="A9" s="4" t="s">
        <v>13</v>
      </c>
      <c r="B9" s="4" t="s">
        <v>14</v>
      </c>
      <c r="C9" s="6">
        <v>0</v>
      </c>
      <c r="D9" s="8">
        <f t="shared" si="0"/>
        <v>0</v>
      </c>
      <c r="E9" s="8">
        <f t="shared" si="1"/>
        <v>0</v>
      </c>
    </row>
    <row r="10" spans="1:5">
      <c r="A10" s="4" t="s">
        <v>15</v>
      </c>
      <c r="B10" s="4" t="s">
        <v>16</v>
      </c>
      <c r="C10" s="6">
        <v>0</v>
      </c>
      <c r="D10" s="8">
        <f t="shared" si="0"/>
        <v>0</v>
      </c>
      <c r="E10" s="8">
        <f t="shared" si="1"/>
        <v>0</v>
      </c>
    </row>
    <row r="11" spans="1:5">
      <c r="A11" s="4" t="s">
        <v>17</v>
      </c>
      <c r="B11" s="4" t="s">
        <v>18</v>
      </c>
      <c r="C11" s="6">
        <v>106.81696633209815</v>
      </c>
      <c r="D11" s="8">
        <f t="shared" si="0"/>
        <v>165.26721030902223</v>
      </c>
      <c r="E11" s="8">
        <f t="shared" si="1"/>
        <v>5.6969048710452341</v>
      </c>
    </row>
    <row r="12" spans="1:5">
      <c r="A12" s="4" t="s">
        <v>19</v>
      </c>
      <c r="B12" s="4" t="s">
        <v>20</v>
      </c>
      <c r="C12" s="6">
        <v>10.333333333333334</v>
      </c>
      <c r="D12" s="8">
        <f t="shared" si="0"/>
        <v>15.987733333333333</v>
      </c>
      <c r="E12" s="8">
        <f t="shared" si="1"/>
        <v>0.55111111111111111</v>
      </c>
    </row>
    <row r="13" spans="1:5">
      <c r="A13" s="4" t="s">
        <v>21</v>
      </c>
      <c r="B13" s="4" t="s">
        <v>22</v>
      </c>
      <c r="C13" s="6">
        <v>18.282018308416308</v>
      </c>
      <c r="D13" s="8">
        <f t="shared" si="0"/>
        <v>28.285938726781712</v>
      </c>
      <c r="E13" s="8">
        <f t="shared" si="1"/>
        <v>0.97504097644886978</v>
      </c>
    </row>
    <row r="14" spans="1:5">
      <c r="A14" s="4" t="s">
        <v>23</v>
      </c>
      <c r="B14" s="4" t="s">
        <v>24</v>
      </c>
      <c r="C14" s="6">
        <v>0</v>
      </c>
      <c r="D14" s="8">
        <f t="shared" si="0"/>
        <v>0</v>
      </c>
      <c r="E14" s="8">
        <f t="shared" si="1"/>
        <v>0</v>
      </c>
    </row>
    <row r="15" spans="1:5">
      <c r="A15" s="4" t="s">
        <v>25</v>
      </c>
      <c r="B15" s="4" t="s">
        <v>26</v>
      </c>
      <c r="C15" s="6">
        <v>5.3442922228995267</v>
      </c>
      <c r="D15" s="8">
        <f t="shared" si="0"/>
        <v>8.2686889272701478</v>
      </c>
      <c r="E15" s="8">
        <f t="shared" si="1"/>
        <v>0.28502891855464146</v>
      </c>
    </row>
    <row r="16" spans="1:5">
      <c r="A16" s="4" t="s">
        <v>27</v>
      </c>
      <c r="B16" s="4" t="s">
        <v>28</v>
      </c>
      <c r="C16" s="6">
        <v>29.574332772014884</v>
      </c>
      <c r="D16" s="8">
        <f t="shared" si="0"/>
        <v>45.757407664861425</v>
      </c>
      <c r="E16" s="8">
        <f t="shared" si="1"/>
        <v>1.5772977478407939</v>
      </c>
    </row>
    <row r="17" spans="1:5">
      <c r="A17" s="4" t="s">
        <v>29</v>
      </c>
      <c r="B17" s="4" t="s">
        <v>30</v>
      </c>
      <c r="C17" s="6">
        <v>1.0833333333333333</v>
      </c>
      <c r="D17" s="8">
        <f t="shared" si="0"/>
        <v>1.676133333333333</v>
      </c>
      <c r="E17" s="8">
        <f t="shared" si="1"/>
        <v>5.7777777777777775E-2</v>
      </c>
    </row>
    <row r="18" spans="1:5">
      <c r="A18" s="4" t="s">
        <v>31</v>
      </c>
      <c r="B18" s="4" t="s">
        <v>32</v>
      </c>
      <c r="C18" s="6">
        <v>18.083333333333332</v>
      </c>
      <c r="D18" s="8">
        <f t="shared" si="0"/>
        <v>27.978533333333331</v>
      </c>
      <c r="E18" s="8">
        <f t="shared" si="1"/>
        <v>0.96444444444444433</v>
      </c>
    </row>
    <row r="19" spans="1:5">
      <c r="A19" s="4" t="s">
        <v>33</v>
      </c>
      <c r="B19" s="4" t="s">
        <v>34</v>
      </c>
      <c r="C19" s="6">
        <v>0.75</v>
      </c>
      <c r="D19" s="8">
        <f t="shared" si="0"/>
        <v>1.1603999999999999</v>
      </c>
      <c r="E19" s="8">
        <f t="shared" si="1"/>
        <v>0.04</v>
      </c>
    </row>
    <row r="20" spans="1:5">
      <c r="A20" s="4" t="s">
        <v>35</v>
      </c>
      <c r="B20" s="4" t="s">
        <v>36</v>
      </c>
      <c r="C20" s="6">
        <v>96.666666666666686</v>
      </c>
      <c r="D20" s="8">
        <f t="shared" si="0"/>
        <v>149.5626666666667</v>
      </c>
      <c r="E20" s="8">
        <f t="shared" si="1"/>
        <v>5.1555555555555559</v>
      </c>
    </row>
    <row r="21" spans="1:5">
      <c r="A21" s="4" t="s">
        <v>37</v>
      </c>
      <c r="B21" s="4" t="s">
        <v>38</v>
      </c>
      <c r="C21" s="6">
        <v>743.05854526628548</v>
      </c>
      <c r="D21" s="8">
        <f t="shared" si="0"/>
        <v>1149.6601812359968</v>
      </c>
      <c r="E21" s="8">
        <f t="shared" si="1"/>
        <v>39.629789080868562</v>
      </c>
    </row>
    <row r="22" spans="1:5">
      <c r="A22" s="4" t="s">
        <v>39</v>
      </c>
      <c r="B22" s="4" t="s">
        <v>40</v>
      </c>
      <c r="C22" s="6">
        <v>13</v>
      </c>
      <c r="D22" s="8">
        <f t="shared" si="0"/>
        <v>20.113599999999998</v>
      </c>
      <c r="E22" s="8">
        <f t="shared" si="1"/>
        <v>0.69333333333333336</v>
      </c>
    </row>
    <row r="23" spans="1:5">
      <c r="A23" s="4" t="s">
        <v>41</v>
      </c>
      <c r="B23" s="4" t="s">
        <v>42</v>
      </c>
      <c r="C23" s="6">
        <v>8.75</v>
      </c>
      <c r="D23" s="8">
        <f t="shared" si="0"/>
        <v>13.537999999999998</v>
      </c>
      <c r="E23" s="8">
        <f t="shared" si="1"/>
        <v>0.46666666666666673</v>
      </c>
    </row>
    <row r="24" spans="1:5">
      <c r="A24" s="4" t="s">
        <v>43</v>
      </c>
      <c r="B24" s="4" t="s">
        <v>44</v>
      </c>
      <c r="C24" s="6">
        <v>0</v>
      </c>
      <c r="D24" s="8">
        <f t="shared" si="0"/>
        <v>0</v>
      </c>
      <c r="E24" s="8">
        <f t="shared" si="1"/>
        <v>0</v>
      </c>
    </row>
    <row r="25" spans="1:5">
      <c r="A25" s="4" t="s">
        <v>45</v>
      </c>
      <c r="B25" s="4" t="s">
        <v>46</v>
      </c>
      <c r="C25" s="6">
        <v>2</v>
      </c>
      <c r="D25" s="8">
        <f t="shared" si="0"/>
        <v>3.0943999999999998</v>
      </c>
      <c r="E25" s="8">
        <f t="shared" si="1"/>
        <v>0.10666666666666667</v>
      </c>
    </row>
    <row r="26" spans="1:5">
      <c r="A26" s="4" t="s">
        <v>47</v>
      </c>
      <c r="B26" s="4" t="s">
        <v>48</v>
      </c>
      <c r="C26" s="6">
        <v>0</v>
      </c>
      <c r="D26" s="8">
        <f t="shared" si="0"/>
        <v>0</v>
      </c>
      <c r="E26" s="8">
        <f t="shared" si="1"/>
        <v>0</v>
      </c>
    </row>
    <row r="27" spans="1:5">
      <c r="A27" s="4" t="s">
        <v>49</v>
      </c>
      <c r="B27" s="4" t="s">
        <v>50</v>
      </c>
      <c r="C27" s="6">
        <v>0</v>
      </c>
      <c r="D27" s="8">
        <f t="shared" si="0"/>
        <v>0</v>
      </c>
      <c r="E27" s="8">
        <f t="shared" si="1"/>
        <v>0</v>
      </c>
    </row>
    <row r="28" spans="1:5">
      <c r="A28" s="4" t="s">
        <v>51</v>
      </c>
      <c r="B28" s="4" t="s">
        <v>52</v>
      </c>
      <c r="C28" s="6">
        <v>0.5</v>
      </c>
      <c r="D28" s="8">
        <f t="shared" si="0"/>
        <v>0.77359999999999995</v>
      </c>
      <c r="E28" s="8">
        <f t="shared" si="1"/>
        <v>2.6666666666666668E-2</v>
      </c>
    </row>
    <row r="29" spans="1:5">
      <c r="A29" s="4" t="s">
        <v>53</v>
      </c>
      <c r="B29" s="4" t="s">
        <v>54</v>
      </c>
      <c r="C29" s="6">
        <v>13.5</v>
      </c>
      <c r="D29" s="8">
        <f t="shared" si="0"/>
        <v>20.8872</v>
      </c>
      <c r="E29" s="8">
        <f t="shared" si="1"/>
        <v>0.72</v>
      </c>
    </row>
    <row r="30" spans="1:5">
      <c r="A30" s="4" t="s">
        <v>55</v>
      </c>
      <c r="B30" s="4" t="s">
        <v>56</v>
      </c>
      <c r="C30" s="6">
        <v>0.5</v>
      </c>
      <c r="D30" s="8">
        <f t="shared" si="0"/>
        <v>0.77359999999999995</v>
      </c>
      <c r="E30" s="8">
        <f t="shared" si="1"/>
        <v>2.6666666666666668E-2</v>
      </c>
    </row>
    <row r="31" spans="1:5">
      <c r="A31" s="4" t="s">
        <v>57</v>
      </c>
      <c r="B31" s="4" t="s">
        <v>58</v>
      </c>
      <c r="C31" s="6">
        <v>0</v>
      </c>
      <c r="D31" s="8">
        <f t="shared" si="0"/>
        <v>0</v>
      </c>
      <c r="E31" s="8">
        <f t="shared" si="1"/>
        <v>0</v>
      </c>
    </row>
    <row r="32" spans="1:5">
      <c r="A32" s="4" t="s">
        <v>59</v>
      </c>
      <c r="B32" s="4" t="s">
        <v>59</v>
      </c>
      <c r="C32" s="6">
        <v>0</v>
      </c>
      <c r="D32" s="8">
        <f t="shared" si="0"/>
        <v>0</v>
      </c>
      <c r="E32" s="8">
        <f t="shared" si="1"/>
        <v>0</v>
      </c>
    </row>
    <row r="33" spans="1:5">
      <c r="A33" s="4" t="s">
        <v>60</v>
      </c>
      <c r="B33" s="4" t="s">
        <v>61</v>
      </c>
      <c r="C33" s="6">
        <v>0</v>
      </c>
      <c r="D33" s="8">
        <f t="shared" si="0"/>
        <v>0</v>
      </c>
      <c r="E33" s="8">
        <f t="shared" si="1"/>
        <v>0</v>
      </c>
    </row>
    <row r="34" spans="1:5">
      <c r="A34" s="4" t="s">
        <v>62</v>
      </c>
      <c r="B34" s="4" t="s">
        <v>63</v>
      </c>
      <c r="C34" s="6">
        <v>95.374125640294025</v>
      </c>
      <c r="D34" s="8">
        <f t="shared" si="0"/>
        <v>147.56284719066289</v>
      </c>
      <c r="E34" s="8">
        <f t="shared" si="1"/>
        <v>5.0866200341490151</v>
      </c>
    </row>
    <row r="35" spans="1:5">
      <c r="A35" s="4" t="s">
        <v>64</v>
      </c>
      <c r="B35" s="4" t="s">
        <v>65</v>
      </c>
      <c r="C35" s="6">
        <v>214.66945386997449</v>
      </c>
      <c r="D35" s="8">
        <f t="shared" si="0"/>
        <v>332.13657902762452</v>
      </c>
      <c r="E35" s="8">
        <f t="shared" si="1"/>
        <v>11.449037539731972</v>
      </c>
    </row>
    <row r="37" spans="1:5">
      <c r="B37" s="1" t="s">
        <v>66</v>
      </c>
      <c r="C37" s="7">
        <f>SUM(C7:C35)</f>
        <v>1875</v>
      </c>
      <c r="D37" s="7">
        <f>SUM(D7:D35)</f>
        <v>2901.0000000000005</v>
      </c>
      <c r="E37" s="9">
        <f>SUM(E7:E35)</f>
        <v>100.00000000000003</v>
      </c>
    </row>
    <row r="38" spans="1:5">
      <c r="B38" s="1" t="s">
        <v>67</v>
      </c>
      <c r="C38" s="7">
        <v>1026</v>
      </c>
    </row>
    <row r="39" spans="1:5">
      <c r="B39" s="1" t="s">
        <v>68</v>
      </c>
      <c r="C39" s="7">
        <v>99</v>
      </c>
    </row>
    <row r="40" spans="1:5">
      <c r="B40" s="1" t="s">
        <v>69</v>
      </c>
      <c r="C40" s="7">
        <v>0</v>
      </c>
    </row>
    <row r="41" spans="1:5">
      <c r="B41" s="1" t="s">
        <v>70</v>
      </c>
      <c r="C41" s="7">
        <v>0</v>
      </c>
    </row>
    <row r="42" spans="1:5">
      <c r="B42" s="1" t="s">
        <v>71</v>
      </c>
      <c r="C42" s="7">
        <f>SUM(C37:C41)</f>
        <v>3000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9F37-BE8B-4996-AF24-C6999929E10B}">
  <dimension ref="A1:E42"/>
  <sheetViews>
    <sheetView tabSelected="1" workbookViewId="0">
      <selection activeCell="A7" sqref="A7"/>
    </sheetView>
  </sheetViews>
  <sheetFormatPr defaultRowHeight="15"/>
  <cols>
    <col min="1" max="1" width="34.42578125" bestFit="1" customWidth="1"/>
    <col min="2" max="2" width="36.28515625" bestFit="1" customWidth="1"/>
    <col min="3" max="3" width="11.140625" bestFit="1" customWidth="1"/>
    <col min="4" max="4" width="13.28515625" bestFit="1" customWidth="1"/>
    <col min="5" max="5" width="9.7109375" bestFit="1" customWidth="1"/>
  </cols>
  <sheetData>
    <row r="1" spans="1:5" ht="16.5">
      <c r="A1" s="10" t="s">
        <v>0</v>
      </c>
      <c r="B1" s="11"/>
      <c r="C1" s="11"/>
      <c r="D1" s="11"/>
      <c r="E1" s="11"/>
    </row>
    <row r="2" spans="1:5" ht="16.5">
      <c r="A2" s="12" t="s">
        <v>72</v>
      </c>
      <c r="B2" s="11"/>
      <c r="C2" s="11"/>
      <c r="D2" s="11"/>
      <c r="E2" s="11"/>
    </row>
    <row r="3" spans="1:5" ht="16.5">
      <c r="A3" s="12" t="s">
        <v>2</v>
      </c>
      <c r="B3" s="11"/>
      <c r="C3" s="11"/>
      <c r="D3" s="11"/>
      <c r="E3" s="11"/>
    </row>
    <row r="4" spans="1:5" ht="16.5">
      <c r="A4" s="12" t="s">
        <v>73</v>
      </c>
      <c r="B4" s="11"/>
      <c r="C4" s="11"/>
      <c r="D4" s="11"/>
      <c r="E4" s="11"/>
    </row>
    <row r="5" spans="1:5" ht="16.5">
      <c r="A5" s="11"/>
      <c r="B5" s="11"/>
      <c r="C5" s="11"/>
      <c r="D5" s="11"/>
      <c r="E5" s="11"/>
    </row>
    <row r="6" spans="1:5">
      <c r="A6" s="13" t="s">
        <v>4</v>
      </c>
      <c r="B6" s="13" t="s">
        <v>5</v>
      </c>
      <c r="C6" s="13" t="s">
        <v>6</v>
      </c>
      <c r="D6" s="13" t="s">
        <v>7</v>
      </c>
      <c r="E6" s="13" t="s">
        <v>8</v>
      </c>
    </row>
    <row r="7" spans="1:5">
      <c r="A7" s="14" t="s">
        <v>9</v>
      </c>
      <c r="B7" s="14" t="s">
        <v>10</v>
      </c>
      <c r="C7" s="15">
        <v>286.36408751471811</v>
      </c>
      <c r="D7" s="16">
        <f t="shared" ref="D7:D35" si="0">C7*(($C$37 + $C$38) / $C$37)</f>
        <v>424.4592039076569</v>
      </c>
      <c r="E7" s="16">
        <f t="shared" ref="E7:E35" si="1">C7/$C$37*100</f>
        <v>14.961551071824353</v>
      </c>
    </row>
    <row r="8" spans="1:5">
      <c r="A8" s="14" t="s">
        <v>11</v>
      </c>
      <c r="B8" s="14" t="s">
        <v>12</v>
      </c>
      <c r="C8" s="15">
        <v>392.40919371681383</v>
      </c>
      <c r="D8" s="16">
        <f t="shared" si="0"/>
        <v>581.64309434409665</v>
      </c>
      <c r="E8" s="16">
        <f t="shared" si="1"/>
        <v>20.502047738600513</v>
      </c>
    </row>
    <row r="9" spans="1:5">
      <c r="A9" s="14" t="s">
        <v>13</v>
      </c>
      <c r="B9" s="14" t="s">
        <v>14</v>
      </c>
      <c r="C9" s="15">
        <v>2</v>
      </c>
      <c r="D9" s="16">
        <f t="shared" si="0"/>
        <v>2.9644723092998957</v>
      </c>
      <c r="E9" s="16">
        <f t="shared" si="1"/>
        <v>0.10449320794148381</v>
      </c>
    </row>
    <row r="10" spans="1:5">
      <c r="A10" s="14" t="s">
        <v>15</v>
      </c>
      <c r="B10" s="14" t="s">
        <v>16</v>
      </c>
      <c r="C10" s="15">
        <v>5</v>
      </c>
      <c r="D10" s="16">
        <f t="shared" si="0"/>
        <v>7.4111807732497397</v>
      </c>
      <c r="E10" s="16">
        <f t="shared" si="1"/>
        <v>0.2612330198537095</v>
      </c>
    </row>
    <row r="11" spans="1:5">
      <c r="A11" s="14" t="s">
        <v>17</v>
      </c>
      <c r="B11" s="14" t="s">
        <v>18</v>
      </c>
      <c r="C11" s="15">
        <v>118.68184530643958</v>
      </c>
      <c r="D11" s="16">
        <f t="shared" si="0"/>
        <v>175.91452201377697</v>
      </c>
      <c r="E11" s="16">
        <f t="shared" si="1"/>
        <v>6.2007233702424021</v>
      </c>
    </row>
    <row r="12" spans="1:5">
      <c r="A12" s="14" t="s">
        <v>19</v>
      </c>
      <c r="B12" s="14" t="s">
        <v>20</v>
      </c>
      <c r="C12" s="15">
        <v>21.333333333333332</v>
      </c>
      <c r="D12" s="16">
        <f t="shared" si="0"/>
        <v>31.621037965865554</v>
      </c>
      <c r="E12" s="16">
        <f t="shared" si="1"/>
        <v>1.1145942180424937</v>
      </c>
    </row>
    <row r="13" spans="1:5">
      <c r="A13" s="14" t="s">
        <v>21</v>
      </c>
      <c r="B13" s="14" t="s">
        <v>22</v>
      </c>
      <c r="C13" s="15">
        <v>4.2156920483454634</v>
      </c>
      <c r="D13" s="16">
        <f t="shared" si="0"/>
        <v>6.2486511709279418</v>
      </c>
      <c r="E13" s="16">
        <f t="shared" si="1"/>
        <v>0.22025559291251115</v>
      </c>
    </row>
    <row r="14" spans="1:5">
      <c r="A14" s="14" t="s">
        <v>23</v>
      </c>
      <c r="B14" s="14" t="s">
        <v>24</v>
      </c>
      <c r="C14" s="15">
        <v>3</v>
      </c>
      <c r="D14" s="16">
        <f t="shared" si="0"/>
        <v>4.4467084639498431</v>
      </c>
      <c r="E14" s="16">
        <f t="shared" si="1"/>
        <v>0.15673981191222569</v>
      </c>
    </row>
    <row r="15" spans="1:5">
      <c r="A15" s="14" t="s">
        <v>25</v>
      </c>
      <c r="B15" s="14" t="s">
        <v>26</v>
      </c>
      <c r="C15" s="15">
        <v>7.6540227964193166</v>
      </c>
      <c r="D15" s="16">
        <f t="shared" si="0"/>
        <v>11.345069317367608</v>
      </c>
      <c r="E15" s="16">
        <f t="shared" si="1"/>
        <v>0.39989669782755055</v>
      </c>
    </row>
    <row r="16" spans="1:5">
      <c r="A16" s="14" t="s">
        <v>27</v>
      </c>
      <c r="B16" s="14" t="s">
        <v>28</v>
      </c>
      <c r="C16" s="15">
        <v>24.464251352679764</v>
      </c>
      <c r="D16" s="16">
        <f t="shared" si="0"/>
        <v>36.261797851385836</v>
      </c>
      <c r="E16" s="16">
        <f t="shared" si="1"/>
        <v>1.2781740518641465</v>
      </c>
    </row>
    <row r="17" spans="1:5">
      <c r="A17" s="14" t="s">
        <v>29</v>
      </c>
      <c r="B17" s="14" t="s">
        <v>30</v>
      </c>
      <c r="C17" s="15">
        <v>2</v>
      </c>
      <c r="D17" s="16">
        <f t="shared" si="0"/>
        <v>2.9644723092998957</v>
      </c>
      <c r="E17" s="16">
        <f t="shared" si="1"/>
        <v>0.10449320794148381</v>
      </c>
    </row>
    <row r="18" spans="1:5">
      <c r="A18" s="14" t="s">
        <v>31</v>
      </c>
      <c r="B18" s="14" t="s">
        <v>32</v>
      </c>
      <c r="C18" s="15">
        <v>20</v>
      </c>
      <c r="D18" s="16">
        <f t="shared" si="0"/>
        <v>29.644723092998959</v>
      </c>
      <c r="E18" s="16">
        <f t="shared" si="1"/>
        <v>1.044932079414838</v>
      </c>
    </row>
    <row r="19" spans="1:5">
      <c r="A19" s="14" t="s">
        <v>33</v>
      </c>
      <c r="B19" s="14" t="s">
        <v>34</v>
      </c>
      <c r="C19" s="15">
        <v>1.5</v>
      </c>
      <c r="D19" s="16">
        <f t="shared" si="0"/>
        <v>2.2233542319749215</v>
      </c>
      <c r="E19" s="16">
        <f t="shared" si="1"/>
        <v>7.8369905956112845E-2</v>
      </c>
    </row>
    <row r="20" spans="1:5">
      <c r="A20" s="14" t="s">
        <v>35</v>
      </c>
      <c r="B20" s="14" t="s">
        <v>36</v>
      </c>
      <c r="C20" s="15">
        <v>70.666666666666671</v>
      </c>
      <c r="D20" s="16">
        <f t="shared" si="0"/>
        <v>104.74468826192965</v>
      </c>
      <c r="E20" s="16">
        <f t="shared" si="1"/>
        <v>3.6920933472657609</v>
      </c>
    </row>
    <row r="21" spans="1:5">
      <c r="A21" s="14" t="s">
        <v>37</v>
      </c>
      <c r="B21" s="14" t="s">
        <v>38</v>
      </c>
      <c r="C21" s="15">
        <v>546.26944701933189</v>
      </c>
      <c r="D21" s="16">
        <f t="shared" si="0"/>
        <v>809.7003245526879</v>
      </c>
      <c r="E21" s="16">
        <f t="shared" si="1"/>
        <v>28.540723459735208</v>
      </c>
    </row>
    <row r="22" spans="1:5">
      <c r="A22" s="14" t="s">
        <v>39</v>
      </c>
      <c r="B22" s="14" t="s">
        <v>40</v>
      </c>
      <c r="C22" s="15">
        <v>9.25</v>
      </c>
      <c r="D22" s="16">
        <f t="shared" si="0"/>
        <v>13.710684430512018</v>
      </c>
      <c r="E22" s="16">
        <f t="shared" si="1"/>
        <v>0.48328108672936254</v>
      </c>
    </row>
    <row r="23" spans="1:5">
      <c r="A23" s="14" t="s">
        <v>41</v>
      </c>
      <c r="B23" s="14" t="s">
        <v>42</v>
      </c>
      <c r="C23" s="15">
        <v>4</v>
      </c>
      <c r="D23" s="16">
        <f t="shared" si="0"/>
        <v>5.9289446185997914</v>
      </c>
      <c r="E23" s="16">
        <f t="shared" si="1"/>
        <v>0.20898641588296762</v>
      </c>
    </row>
    <row r="24" spans="1:5">
      <c r="A24" s="14" t="s">
        <v>43</v>
      </c>
      <c r="B24" s="14" t="s">
        <v>44</v>
      </c>
      <c r="C24" s="15">
        <v>0</v>
      </c>
      <c r="D24" s="16">
        <f t="shared" si="0"/>
        <v>0</v>
      </c>
      <c r="E24" s="16">
        <f t="shared" si="1"/>
        <v>0</v>
      </c>
    </row>
    <row r="25" spans="1:5">
      <c r="A25" s="14" t="s">
        <v>45</v>
      </c>
      <c r="B25" s="14" t="s">
        <v>46</v>
      </c>
      <c r="C25" s="15">
        <v>8</v>
      </c>
      <c r="D25" s="16">
        <f t="shared" si="0"/>
        <v>11.857889237199583</v>
      </c>
      <c r="E25" s="16">
        <f t="shared" si="1"/>
        <v>0.41797283176593525</v>
      </c>
    </row>
    <row r="26" spans="1:5">
      <c r="A26" s="14" t="s">
        <v>47</v>
      </c>
      <c r="B26" s="14" t="s">
        <v>48</v>
      </c>
      <c r="C26" s="15">
        <v>0</v>
      </c>
      <c r="D26" s="16">
        <f t="shared" si="0"/>
        <v>0</v>
      </c>
      <c r="E26" s="16">
        <f t="shared" si="1"/>
        <v>0</v>
      </c>
    </row>
    <row r="27" spans="1:5">
      <c r="A27" s="14" t="s">
        <v>49</v>
      </c>
      <c r="B27" s="14" t="s">
        <v>50</v>
      </c>
      <c r="C27" s="15">
        <v>0</v>
      </c>
      <c r="D27" s="16">
        <f t="shared" si="0"/>
        <v>0</v>
      </c>
      <c r="E27" s="16">
        <f t="shared" si="1"/>
        <v>0</v>
      </c>
    </row>
    <row r="28" spans="1:5">
      <c r="A28" s="14" t="s">
        <v>51</v>
      </c>
      <c r="B28" s="14" t="s">
        <v>52</v>
      </c>
      <c r="C28" s="15">
        <v>1</v>
      </c>
      <c r="D28" s="16">
        <f t="shared" si="0"/>
        <v>1.4822361546499478</v>
      </c>
      <c r="E28" s="16">
        <f t="shared" si="1"/>
        <v>5.2246603970741906E-2</v>
      </c>
    </row>
    <row r="29" spans="1:5">
      <c r="A29" s="14" t="s">
        <v>53</v>
      </c>
      <c r="B29" s="14" t="s">
        <v>54</v>
      </c>
      <c r="C29" s="15">
        <v>11</v>
      </c>
      <c r="D29" s="16">
        <f t="shared" si="0"/>
        <v>16.304597701149426</v>
      </c>
      <c r="E29" s="16">
        <f t="shared" si="1"/>
        <v>0.57471264367816088</v>
      </c>
    </row>
    <row r="30" spans="1:5">
      <c r="A30" s="14" t="s">
        <v>55</v>
      </c>
      <c r="B30" s="14" t="s">
        <v>56</v>
      </c>
      <c r="C30" s="15">
        <v>0</v>
      </c>
      <c r="D30" s="16">
        <f t="shared" si="0"/>
        <v>0</v>
      </c>
      <c r="E30" s="16">
        <f t="shared" si="1"/>
        <v>0</v>
      </c>
    </row>
    <row r="31" spans="1:5">
      <c r="A31" s="14" t="s">
        <v>57</v>
      </c>
      <c r="B31" s="14" t="s">
        <v>58</v>
      </c>
      <c r="C31" s="15">
        <v>0</v>
      </c>
      <c r="D31" s="16">
        <f t="shared" si="0"/>
        <v>0</v>
      </c>
      <c r="E31" s="16">
        <f t="shared" si="1"/>
        <v>0</v>
      </c>
    </row>
    <row r="32" spans="1:5">
      <c r="A32" s="14" t="s">
        <v>59</v>
      </c>
      <c r="B32" s="14" t="s">
        <v>59</v>
      </c>
      <c r="C32" s="15">
        <v>49</v>
      </c>
      <c r="D32" s="16">
        <f t="shared" si="0"/>
        <v>72.629571577847443</v>
      </c>
      <c r="E32" s="16">
        <f t="shared" si="1"/>
        <v>2.5600835945663531</v>
      </c>
    </row>
    <row r="33" spans="1:5">
      <c r="A33" s="14" t="s">
        <v>60</v>
      </c>
      <c r="B33" s="14" t="s">
        <v>61</v>
      </c>
      <c r="C33" s="15">
        <v>0</v>
      </c>
      <c r="D33" s="16">
        <f t="shared" si="0"/>
        <v>0</v>
      </c>
      <c r="E33" s="16">
        <f t="shared" si="1"/>
        <v>0</v>
      </c>
    </row>
    <row r="34" spans="1:5">
      <c r="A34" s="14" t="s">
        <v>62</v>
      </c>
      <c r="B34" s="14" t="s">
        <v>63</v>
      </c>
      <c r="C34" s="15">
        <v>111.87450358993149</v>
      </c>
      <c r="D34" s="16">
        <f t="shared" si="0"/>
        <v>165.82443400451183</v>
      </c>
      <c r="E34" s="16">
        <f t="shared" si="1"/>
        <v>5.8450628834864942</v>
      </c>
    </row>
    <row r="35" spans="1:5">
      <c r="A35" s="14" t="s">
        <v>64</v>
      </c>
      <c r="B35" s="14" t="s">
        <v>65</v>
      </c>
      <c r="C35" s="15">
        <v>214.31695665532052</v>
      </c>
      <c r="D35" s="16">
        <f t="shared" si="0"/>
        <v>317.66834170906185</v>
      </c>
      <c r="E35" s="16">
        <f t="shared" si="1"/>
        <v>11.19733315858519</v>
      </c>
    </row>
    <row r="36" spans="1:5" ht="16.5">
      <c r="A36" s="11"/>
      <c r="B36" s="11"/>
      <c r="C36" s="11"/>
      <c r="D36" s="11"/>
      <c r="E36" s="11"/>
    </row>
    <row r="37" spans="1:5" ht="16.5">
      <c r="A37" s="11"/>
      <c r="B37" s="12" t="s">
        <v>66</v>
      </c>
      <c r="C37" s="17">
        <f>SUM(C7:C35)</f>
        <v>1914</v>
      </c>
      <c r="D37" s="17">
        <f>SUM(D7:D35)</f>
        <v>2837.0000000000005</v>
      </c>
      <c r="E37" s="18">
        <f>SUM(E7:E35)</f>
        <v>99.999999999999986</v>
      </c>
    </row>
    <row r="38" spans="1:5" ht="16.5">
      <c r="A38" s="11"/>
      <c r="B38" s="12" t="s">
        <v>67</v>
      </c>
      <c r="C38" s="17">
        <v>923</v>
      </c>
      <c r="D38" s="11"/>
      <c r="E38" s="11"/>
    </row>
    <row r="39" spans="1:5" ht="16.5">
      <c r="A39" s="11"/>
      <c r="B39" s="12" t="s">
        <v>68</v>
      </c>
      <c r="C39" s="17">
        <v>163</v>
      </c>
      <c r="D39" s="11"/>
      <c r="E39" s="11"/>
    </row>
    <row r="40" spans="1:5" ht="16.5">
      <c r="A40" s="11"/>
      <c r="B40" s="12" t="s">
        <v>69</v>
      </c>
      <c r="C40" s="17">
        <v>0</v>
      </c>
      <c r="D40" s="11"/>
      <c r="E40" s="11"/>
    </row>
    <row r="41" spans="1:5" ht="16.5">
      <c r="A41" s="11"/>
      <c r="B41" s="12" t="s">
        <v>70</v>
      </c>
      <c r="C41" s="17">
        <v>0</v>
      </c>
      <c r="D41" s="11"/>
      <c r="E41" s="11"/>
    </row>
    <row r="42" spans="1:5" ht="16.5">
      <c r="A42" s="11"/>
      <c r="B42" s="12" t="s">
        <v>71</v>
      </c>
      <c r="C42" s="17">
        <f>SUM(C37:C41)</f>
        <v>3000</v>
      </c>
      <c r="D42" s="11"/>
      <c r="E4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Group 5</vt:lpstr>
      <vt:lpstr>Group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DeCoux, Linda - DCF</dc:creator>
  <cp:lastModifiedBy>Bakin, Lev D - DCF</cp:lastModifiedBy>
  <dcterms:created xsi:type="dcterms:W3CDTF">2021-04-13T16:37:06Z</dcterms:created>
  <dcterms:modified xsi:type="dcterms:W3CDTF">2021-06-23T17:28:03Z</dcterms:modified>
</cp:coreProperties>
</file>