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sktop\"/>
    </mc:Choice>
  </mc:AlternateContent>
  <xr:revisionPtr revIDLastSave="0" documentId="8_{EEDA3098-C7C8-4DB2-80C8-7C4DF9F5A8AB}" xr6:coauthVersionLast="45" xr6:coauthVersionMax="45" xr10:uidLastSave="{00000000-0000-0000-0000-000000000000}"/>
  <bookViews>
    <workbookView xWindow="-60" yWindow="-60" windowWidth="19320" windowHeight="10785" xr2:uid="{6B439818-3A43-4A3E-8957-EE05AC462D8F}"/>
  </bookViews>
  <sheets>
    <sheet name="Group 3" sheetId="1" r:id="rId1"/>
    <sheet name="Group 5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" i="2" l="1"/>
  <c r="C42" i="2" s="1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37" i="2" s="1"/>
  <c r="C37" i="1"/>
  <c r="C42" i="1" s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37" i="1" s="1"/>
  <c r="E7" i="2" l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7" i="2" l="1"/>
  <c r="E37" i="1"/>
</calcChain>
</file>

<file path=xl/sharedStrings.xml><?xml version="1.0" encoding="utf-8"?>
<sst xmlns="http://schemas.openxmlformats.org/spreadsheetml/2006/main" count="146" uniqueCount="74">
  <si>
    <t>Program Summary</t>
  </si>
  <si>
    <t>Wisconsin DCF Group 3 Economic Support</t>
  </si>
  <si>
    <t>Quarter: 10/1/2020 - 12/31/2020</t>
  </si>
  <si>
    <t>Report date: 1/25/2021 9:54 AM</t>
  </si>
  <si>
    <t>Cost Obj Code</t>
  </si>
  <si>
    <t>Cost Objective Description</t>
  </si>
  <si>
    <t>Actual Count</t>
  </si>
  <si>
    <t>Adjusted Count</t>
  </si>
  <si>
    <t>Percentage</t>
  </si>
  <si>
    <t>BC</t>
  </si>
  <si>
    <t>BadgerCare</t>
  </si>
  <si>
    <t>BCElg</t>
  </si>
  <si>
    <t>Badger Care Eligibility (BCP Elig)</t>
  </si>
  <si>
    <t>CCAdm</t>
  </si>
  <si>
    <t>Child Care Admin</t>
  </si>
  <si>
    <t>CCCert</t>
  </si>
  <si>
    <t>Child Care Certification</t>
  </si>
  <si>
    <t>CCElig</t>
  </si>
  <si>
    <t>Child Care Eligibility</t>
  </si>
  <si>
    <t>CCProg</t>
  </si>
  <si>
    <t>Child Care</t>
  </si>
  <si>
    <t>CSUPP</t>
  </si>
  <si>
    <t>Caretaker Supplement (C-Supp)</t>
  </si>
  <si>
    <t>CTY</t>
  </si>
  <si>
    <t>County Only Assistance</t>
  </si>
  <si>
    <t>FPW</t>
  </si>
  <si>
    <t>Family Planning Waiver</t>
  </si>
  <si>
    <t>FPWElg</t>
  </si>
  <si>
    <t>Family Planning Waiver Eligibility (FPW Eligib)</t>
  </si>
  <si>
    <t>FR-CC</t>
  </si>
  <si>
    <t>Child Care Fraud</t>
  </si>
  <si>
    <t>FR-FS</t>
  </si>
  <si>
    <t>Foods Stamps Fraud</t>
  </si>
  <si>
    <t>FR-MA</t>
  </si>
  <si>
    <t>Medical Assistance Fraud</t>
  </si>
  <si>
    <t>FSAdm</t>
  </si>
  <si>
    <t>Food Stamp Administration</t>
  </si>
  <si>
    <t>FSCert</t>
  </si>
  <si>
    <t>Food Stamp Certification</t>
  </si>
  <si>
    <t>FSEbt</t>
  </si>
  <si>
    <t>Food Stamp Issuance</t>
  </si>
  <si>
    <t>FSFH</t>
  </si>
  <si>
    <t>Food Stamp Fair Hearings</t>
  </si>
  <si>
    <t>MAFC</t>
  </si>
  <si>
    <t>Family Care - Medical Assistance</t>
  </si>
  <si>
    <t>MAFCEl</t>
  </si>
  <si>
    <t>Family Care - Medical Assistance Eligibility</t>
  </si>
  <si>
    <t>MATran</t>
  </si>
  <si>
    <t>MA Transportation</t>
  </si>
  <si>
    <t>MPE</t>
  </si>
  <si>
    <t>Market Place Exchange (MPE)</t>
  </si>
  <si>
    <t>PI-CC</t>
  </si>
  <si>
    <t>Child Care Program Intergrity</t>
  </si>
  <si>
    <t>PI-FS</t>
  </si>
  <si>
    <t>Food Stamps Program Integrity (Fraud)</t>
  </si>
  <si>
    <t>PI-MA</t>
  </si>
  <si>
    <t>Medical Assistance Program Integrity</t>
  </si>
  <si>
    <t>SSS</t>
  </si>
  <si>
    <t>Social Services</t>
  </si>
  <si>
    <t>WHEAP</t>
  </si>
  <si>
    <t>WIA</t>
  </si>
  <si>
    <t>Workforce Investment Act</t>
  </si>
  <si>
    <t>WMA</t>
  </si>
  <si>
    <t>Wisconsin Medicaid (EBD and LTC)</t>
  </si>
  <si>
    <t>WMAElg</t>
  </si>
  <si>
    <t>Wisconsin Medicaid Eligibility (EBD &amp; LTC Elig)</t>
  </si>
  <si>
    <t>Program Totals:</t>
  </si>
  <si>
    <t>Redistributed:</t>
  </si>
  <si>
    <t>Invalid Responses:</t>
  </si>
  <si>
    <t>No Responses:</t>
  </si>
  <si>
    <t>Responses in Error:</t>
  </si>
  <si>
    <t>Total of All Hits:</t>
  </si>
  <si>
    <t>Wisconsin DCF Group 5 Economic Support</t>
  </si>
  <si>
    <t>Report date: 1/25/2021 9:56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</si>
</sst>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);\-#,##0.00"/>
    <numFmt numFmtId="165" formatCode="#,##0.0000_);\-#,##0.0000"/>
  </numFmts>
  <fonts count="6">
    <font>
      <sz val="11"/>
      <color theme="1"/>
      <name val="Calibri"/>
      <family val="2"/>
      <scheme val="minor"/>
    </font>
    <font>
      <b/>
      <sz val="10"/>
      <name val="Segoe UI"/>
    </font>
    <font>
      <sz val="11"/>
      <name val="Segoe UI"/>
    </font>
    <font>
      <b/>
      <sz val="9"/>
      <name val="Segoe UI"/>
    </font>
    <font>
      <b/>
      <sz val="9"/>
      <color rgb="FFFFFFFF"/>
      <name val="Segoe UI"/>
    </font>
    <font>
      <sz val="9"/>
      <name val="Segoe UI"/>
    </font>
  </fonts>
  <fills count="3">
    <fill>
      <patternFill patternType="none"/>
    </fill>
    <fill>
      <patternFill patternType="gray125"/>
    </fill>
    <fill>
      <patternFill patternType="solid">
        <fgColor rgb="FF000000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left"/>
    </xf>
    <xf numFmtId="0" fontId="3" fillId="0" borderId="0"/>
    <xf numFmtId="0" fontId="4" fillId="2" borderId="0"/>
    <xf numFmtId="0" fontId="5" fillId="0" borderId="0">
      <alignment horizontal="left"/>
    </xf>
  </cellStyleXfs>
  <cellXfs count="10">
    <xf numFmtId="0" fontId="0" fillId="0" borderId="0" xfId="0"/>
    <xf numFmtId="0" fontId="1" fillId="0" borderId="0" xfId="1">
      <alignment horizontal="left"/>
    </xf>
    <xf numFmtId="0" fontId="2" fillId="0" borderId="0" xfId="0" applyFont="1"/>
    <xf numFmtId="0" fontId="3" fillId="0" borderId="0" xfId="2"/>
    <xf numFmtId="0" fontId="4" fillId="2" borderId="0" xfId="3"/>
    <xf numFmtId="0" fontId="5" fillId="0" borderId="0" xfId="4">
      <alignment horizontal="left"/>
    </xf>
    <xf numFmtId="164" fontId="5" fillId="0" borderId="0" xfId="4" applyNumberFormat="1" applyAlignment="1">
      <alignment horizontal="right"/>
    </xf>
    <xf numFmtId="165" fontId="5" fillId="0" borderId="0" xfId="4" applyNumberFormat="1" applyAlignment="1">
      <alignment horizontal="right"/>
    </xf>
    <xf numFmtId="3" fontId="3" fillId="0" borderId="0" xfId="2" applyNumberFormat="1" applyAlignment="1">
      <alignment horizontal="right"/>
    </xf>
    <xf numFmtId="165" fontId="3" fillId="0" borderId="0" xfId="2" applyNumberFormat="1" applyAlignment="1">
      <alignment horizontal="right"/>
    </xf>
  </cellXfs>
  <cellStyles count="5">
    <cellStyle name="BodyStyle" xfId="4" xr:uid="{14A7FB38-8F65-4735-8E64-B44CFD0862B3}"/>
    <cellStyle name="ColHeaderStyle" xfId="3" xr:uid="{F37E5C04-026D-44BD-9911-FD66532AF014}"/>
    <cellStyle name="HeaderStyle" xfId="2" xr:uid="{60B99189-C555-4F21-8F7D-677D497156D5}"/>
    <cellStyle name="Normal" xfId="0" builtinId="0"/>
    <cellStyle name="TitleStyle" xfId="1" xr:uid="{58A72589-6EAE-4ABE-87F9-77002E4920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810CC-8145-40FC-A4F2-1D1BDCF7FB33}">
  <dimension ref="A1:E42"/>
  <sheetViews>
    <sheetView tabSelected="1" workbookViewId="0">
      <selection activeCell="I6" sqref="I6"/>
    </sheetView>
  </sheetViews>
  <sheetFormatPr defaultRowHeight="15"/>
  <cols>
    <col min="1" max="1" width="12.42578125" customWidth="1"/>
    <col min="2" max="2" width="36.28515625" bestFit="1" customWidth="1"/>
  </cols>
  <sheetData>
    <row r="1" spans="1:5" ht="16.5">
      <c r="A1" s="1" t="s">
        <v>0</v>
      </c>
      <c r="B1" s="2"/>
      <c r="C1" s="2"/>
      <c r="D1" s="2"/>
      <c r="E1" s="2"/>
    </row>
    <row r="2" spans="1:5" ht="16.5">
      <c r="A2" s="3" t="s">
        <v>1</v>
      </c>
      <c r="B2" s="2"/>
      <c r="C2" s="2"/>
      <c r="D2" s="2"/>
      <c r="E2" s="2"/>
    </row>
    <row r="3" spans="1:5" ht="16.5">
      <c r="A3" s="3" t="s">
        <v>2</v>
      </c>
      <c r="B3" s="2"/>
      <c r="C3" s="2"/>
      <c r="D3" s="2"/>
      <c r="E3" s="2"/>
    </row>
    <row r="4" spans="1:5" ht="16.5">
      <c r="A4" s="3" t="s">
        <v>3</v>
      </c>
      <c r="B4" s="2"/>
      <c r="C4" s="2"/>
      <c r="D4" s="2"/>
      <c r="E4" s="2"/>
    </row>
    <row r="5" spans="1:5" ht="16.5">
      <c r="A5" s="2"/>
      <c r="B5" s="2"/>
      <c r="C5" s="2"/>
      <c r="D5" s="2"/>
      <c r="E5" s="2"/>
    </row>
    <row r="6" spans="1: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</row>
    <row r="7" spans="1:5">
      <c r="A7" s="5" t="s">
        <v>9</v>
      </c>
      <c r="B7" s="5" t="s">
        <v>10</v>
      </c>
      <c r="C7" s="6">
        <v>223.06659464868994</v>
      </c>
      <c r="D7" s="7">
        <f t="shared" ref="D7:D35" si="0">C7*(($C$37 + $C$38) / $C$37)</f>
        <v>342.7060255186239</v>
      </c>
      <c r="E7" s="7">
        <f t="shared" ref="E7:E35" si="1">C7/$C$37*100</f>
        <v>11.833771599399997</v>
      </c>
    </row>
    <row r="8" spans="1:5">
      <c r="A8" s="5" t="s">
        <v>11</v>
      </c>
      <c r="B8" s="5" t="s">
        <v>12</v>
      </c>
      <c r="C8" s="6">
        <v>422.0593808644735</v>
      </c>
      <c r="D8" s="7">
        <f t="shared" si="0"/>
        <v>648.42650768356248</v>
      </c>
      <c r="E8" s="7">
        <f t="shared" si="1"/>
        <v>22.390418082995943</v>
      </c>
    </row>
    <row r="9" spans="1:5">
      <c r="A9" s="5" t="s">
        <v>13</v>
      </c>
      <c r="B9" s="5" t="s">
        <v>14</v>
      </c>
      <c r="C9" s="6">
        <v>0</v>
      </c>
      <c r="D9" s="7">
        <f t="shared" si="0"/>
        <v>0</v>
      </c>
      <c r="E9" s="7">
        <f t="shared" si="1"/>
        <v>0</v>
      </c>
    </row>
    <row r="10" spans="1:5">
      <c r="A10" s="5" t="s">
        <v>15</v>
      </c>
      <c r="B10" s="5" t="s">
        <v>16</v>
      </c>
      <c r="C10" s="6">
        <v>5</v>
      </c>
      <c r="D10" s="7">
        <f t="shared" si="0"/>
        <v>7.6816976127320959</v>
      </c>
      <c r="E10" s="7">
        <f t="shared" si="1"/>
        <v>0.2652519893899204</v>
      </c>
    </row>
    <row r="11" spans="1:5">
      <c r="A11" s="5" t="s">
        <v>17</v>
      </c>
      <c r="B11" s="5" t="s">
        <v>18</v>
      </c>
      <c r="C11" s="6">
        <v>104.5273326065703</v>
      </c>
      <c r="D11" s="7">
        <f t="shared" si="0"/>
        <v>160.58947226982897</v>
      </c>
      <c r="E11" s="7">
        <f t="shared" si="1"/>
        <v>5.5452165839029339</v>
      </c>
    </row>
    <row r="12" spans="1:5">
      <c r="A12" s="5" t="s">
        <v>19</v>
      </c>
      <c r="B12" s="5" t="s">
        <v>20</v>
      </c>
      <c r="C12" s="6">
        <v>17.833333333333332</v>
      </c>
      <c r="D12" s="7">
        <f t="shared" si="0"/>
        <v>27.398054818744473</v>
      </c>
      <c r="E12" s="7">
        <f t="shared" si="1"/>
        <v>0.94606542882404943</v>
      </c>
    </row>
    <row r="13" spans="1:5">
      <c r="A13" s="5" t="s">
        <v>21</v>
      </c>
      <c r="B13" s="5" t="s">
        <v>22</v>
      </c>
      <c r="C13" s="6">
        <v>11.021657870030838</v>
      </c>
      <c r="D13" s="7">
        <f t="shared" si="0"/>
        <v>16.933008589713161</v>
      </c>
      <c r="E13" s="7">
        <f t="shared" si="1"/>
        <v>0.58470333528015062</v>
      </c>
    </row>
    <row r="14" spans="1:5">
      <c r="A14" s="5" t="s">
        <v>23</v>
      </c>
      <c r="B14" s="5" t="s">
        <v>24</v>
      </c>
      <c r="C14" s="6">
        <v>5</v>
      </c>
      <c r="D14" s="7">
        <f t="shared" si="0"/>
        <v>7.6816976127320959</v>
      </c>
      <c r="E14" s="7">
        <f t="shared" si="1"/>
        <v>0.2652519893899204</v>
      </c>
    </row>
    <row r="15" spans="1:5">
      <c r="A15" s="5" t="s">
        <v>25</v>
      </c>
      <c r="B15" s="5" t="s">
        <v>26</v>
      </c>
      <c r="C15" s="6">
        <v>6.5417151285827826</v>
      </c>
      <c r="D15" s="7">
        <f t="shared" si="0"/>
        <v>10.050295497281558</v>
      </c>
      <c r="E15" s="7">
        <f t="shared" si="1"/>
        <v>0.34704059037574447</v>
      </c>
    </row>
    <row r="16" spans="1:5">
      <c r="A16" s="5" t="s">
        <v>27</v>
      </c>
      <c r="B16" s="5" t="s">
        <v>28</v>
      </c>
      <c r="C16" s="6">
        <v>21.918856709188699</v>
      </c>
      <c r="D16" s="7">
        <f t="shared" si="0"/>
        <v>33.674805851358343</v>
      </c>
      <c r="E16" s="7">
        <f t="shared" si="1"/>
        <v>1.1628040694529813</v>
      </c>
    </row>
    <row r="17" spans="1:5">
      <c r="A17" s="5" t="s">
        <v>29</v>
      </c>
      <c r="B17" s="5" t="s">
        <v>30</v>
      </c>
      <c r="C17" s="6">
        <v>1</v>
      </c>
      <c r="D17" s="7">
        <f t="shared" si="0"/>
        <v>1.5363395225464191</v>
      </c>
      <c r="E17" s="7">
        <f t="shared" si="1"/>
        <v>5.305039787798408E-2</v>
      </c>
    </row>
    <row r="18" spans="1:5">
      <c r="A18" s="5" t="s">
        <v>31</v>
      </c>
      <c r="B18" s="5" t="s">
        <v>32</v>
      </c>
      <c r="C18" s="6">
        <v>10</v>
      </c>
      <c r="D18" s="7">
        <f t="shared" si="0"/>
        <v>15.363395225464192</v>
      </c>
      <c r="E18" s="7">
        <f t="shared" si="1"/>
        <v>0.53050397877984079</v>
      </c>
    </row>
    <row r="19" spans="1:5">
      <c r="A19" s="5" t="s">
        <v>33</v>
      </c>
      <c r="B19" s="5" t="s">
        <v>34</v>
      </c>
      <c r="C19" s="6">
        <v>0</v>
      </c>
      <c r="D19" s="7">
        <f t="shared" si="0"/>
        <v>0</v>
      </c>
      <c r="E19" s="7">
        <f t="shared" si="1"/>
        <v>0</v>
      </c>
    </row>
    <row r="20" spans="1:5">
      <c r="A20" s="5" t="s">
        <v>35</v>
      </c>
      <c r="B20" s="5" t="s">
        <v>36</v>
      </c>
      <c r="C20" s="6">
        <v>53.333333333333329</v>
      </c>
      <c r="D20" s="7">
        <f t="shared" si="0"/>
        <v>81.938107869142343</v>
      </c>
      <c r="E20" s="7">
        <f t="shared" si="1"/>
        <v>2.8293545534924842</v>
      </c>
    </row>
    <row r="21" spans="1:5">
      <c r="A21" s="5" t="s">
        <v>37</v>
      </c>
      <c r="B21" s="5" t="s">
        <v>38</v>
      </c>
      <c r="C21" s="6">
        <v>570.13412707094426</v>
      </c>
      <c r="D21" s="7">
        <f t="shared" si="0"/>
        <v>875.91959257159397</v>
      </c>
      <c r="E21" s="7">
        <f t="shared" si="1"/>
        <v>30.245842284930731</v>
      </c>
    </row>
    <row r="22" spans="1:5">
      <c r="A22" s="5" t="s">
        <v>39</v>
      </c>
      <c r="B22" s="5" t="s">
        <v>40</v>
      </c>
      <c r="C22" s="6">
        <v>15</v>
      </c>
      <c r="D22" s="7">
        <f t="shared" si="0"/>
        <v>23.045092838196286</v>
      </c>
      <c r="E22" s="7">
        <f t="shared" si="1"/>
        <v>0.79575596816976124</v>
      </c>
    </row>
    <row r="23" spans="1:5">
      <c r="A23" s="5" t="s">
        <v>41</v>
      </c>
      <c r="B23" s="5" t="s">
        <v>42</v>
      </c>
      <c r="C23" s="6">
        <v>3</v>
      </c>
      <c r="D23" s="7">
        <f t="shared" si="0"/>
        <v>4.6090185676392572</v>
      </c>
      <c r="E23" s="7">
        <f t="shared" si="1"/>
        <v>0.15915119363395225</v>
      </c>
    </row>
    <row r="24" spans="1:5">
      <c r="A24" s="5" t="s">
        <v>43</v>
      </c>
      <c r="B24" s="5" t="s">
        <v>44</v>
      </c>
      <c r="C24" s="6">
        <v>1</v>
      </c>
      <c r="D24" s="7">
        <f t="shared" si="0"/>
        <v>1.5363395225464191</v>
      </c>
      <c r="E24" s="7">
        <f t="shared" si="1"/>
        <v>5.305039787798408E-2</v>
      </c>
    </row>
    <row r="25" spans="1:5">
      <c r="A25" s="5" t="s">
        <v>45</v>
      </c>
      <c r="B25" s="5" t="s">
        <v>46</v>
      </c>
      <c r="C25" s="6">
        <v>14</v>
      </c>
      <c r="D25" s="7">
        <f t="shared" si="0"/>
        <v>21.508753315649869</v>
      </c>
      <c r="E25" s="7">
        <f t="shared" si="1"/>
        <v>0.7427055702917772</v>
      </c>
    </row>
    <row r="26" spans="1:5">
      <c r="A26" s="5" t="s">
        <v>47</v>
      </c>
      <c r="B26" s="5" t="s">
        <v>48</v>
      </c>
      <c r="C26" s="6">
        <v>0</v>
      </c>
      <c r="D26" s="7">
        <f t="shared" si="0"/>
        <v>0</v>
      </c>
      <c r="E26" s="7">
        <f t="shared" si="1"/>
        <v>0</v>
      </c>
    </row>
    <row r="27" spans="1:5">
      <c r="A27" s="5" t="s">
        <v>49</v>
      </c>
      <c r="B27" s="5" t="s">
        <v>50</v>
      </c>
      <c r="C27" s="6">
        <v>2</v>
      </c>
      <c r="D27" s="7">
        <f t="shared" si="0"/>
        <v>3.0726790450928383</v>
      </c>
      <c r="E27" s="7">
        <f t="shared" si="1"/>
        <v>0.10610079575596816</v>
      </c>
    </row>
    <row r="28" spans="1:5">
      <c r="A28" s="5" t="s">
        <v>51</v>
      </c>
      <c r="B28" s="5" t="s">
        <v>52</v>
      </c>
      <c r="C28" s="6">
        <v>0.25</v>
      </c>
      <c r="D28" s="7">
        <f t="shared" si="0"/>
        <v>0.38408488063660479</v>
      </c>
      <c r="E28" s="7">
        <f t="shared" si="1"/>
        <v>1.326259946949602E-2</v>
      </c>
    </row>
    <row r="29" spans="1:5">
      <c r="A29" s="5" t="s">
        <v>53</v>
      </c>
      <c r="B29" s="5" t="s">
        <v>54</v>
      </c>
      <c r="C29" s="6">
        <v>9.25</v>
      </c>
      <c r="D29" s="7">
        <f t="shared" si="0"/>
        <v>14.211140583554377</v>
      </c>
      <c r="E29" s="7">
        <f t="shared" si="1"/>
        <v>0.49071618037135284</v>
      </c>
    </row>
    <row r="30" spans="1:5">
      <c r="A30" s="5" t="s">
        <v>55</v>
      </c>
      <c r="B30" s="5" t="s">
        <v>56</v>
      </c>
      <c r="C30" s="6">
        <v>0.25</v>
      </c>
      <c r="D30" s="7">
        <f t="shared" si="0"/>
        <v>0.38408488063660479</v>
      </c>
      <c r="E30" s="7">
        <f t="shared" si="1"/>
        <v>1.326259946949602E-2</v>
      </c>
    </row>
    <row r="31" spans="1:5">
      <c r="A31" s="5" t="s">
        <v>57</v>
      </c>
      <c r="B31" s="5" t="s">
        <v>58</v>
      </c>
      <c r="C31" s="6">
        <v>3</v>
      </c>
      <c r="D31" s="7">
        <f t="shared" si="0"/>
        <v>4.6090185676392572</v>
      </c>
      <c r="E31" s="7">
        <f t="shared" si="1"/>
        <v>0.15915119363395225</v>
      </c>
    </row>
    <row r="32" spans="1:5">
      <c r="A32" s="5" t="s">
        <v>59</v>
      </c>
      <c r="B32" s="5" t="s">
        <v>59</v>
      </c>
      <c r="C32" s="6">
        <v>73</v>
      </c>
      <c r="D32" s="7">
        <f t="shared" si="0"/>
        <v>112.1527851458886</v>
      </c>
      <c r="E32" s="7">
        <f t="shared" si="1"/>
        <v>3.8726790450928381</v>
      </c>
    </row>
    <row r="33" spans="1:5">
      <c r="A33" s="5" t="s">
        <v>60</v>
      </c>
      <c r="B33" s="5" t="s">
        <v>61</v>
      </c>
      <c r="C33" s="6">
        <v>0</v>
      </c>
      <c r="D33" s="7">
        <f t="shared" si="0"/>
        <v>0</v>
      </c>
      <c r="E33" s="7">
        <f t="shared" si="1"/>
        <v>0</v>
      </c>
    </row>
    <row r="34" spans="1:5">
      <c r="A34" s="5" t="s">
        <v>62</v>
      </c>
      <c r="B34" s="5" t="s">
        <v>63</v>
      </c>
      <c r="C34" s="6">
        <v>104.8690012406647</v>
      </c>
      <c r="D34" s="7">
        <f t="shared" si="0"/>
        <v>161.11439129600265</v>
      </c>
      <c r="E34" s="7">
        <f t="shared" si="1"/>
        <v>5.5633422408840696</v>
      </c>
    </row>
    <row r="35" spans="1:5">
      <c r="A35" s="5" t="s">
        <v>64</v>
      </c>
      <c r="B35" s="5" t="s">
        <v>65</v>
      </c>
      <c r="C35" s="6">
        <v>207.94466719418818</v>
      </c>
      <c r="D35" s="7">
        <f t="shared" si="0"/>
        <v>319.47361071319312</v>
      </c>
      <c r="E35" s="7">
        <f t="shared" si="1"/>
        <v>11.031547331256668</v>
      </c>
    </row>
    <row r="36" spans="1:5" ht="16.5">
      <c r="A36" s="2"/>
      <c r="B36" s="2"/>
      <c r="C36" s="2"/>
      <c r="D36" s="2"/>
      <c r="E36" s="2"/>
    </row>
    <row r="37" spans="1:5" ht="16.5">
      <c r="A37" s="2"/>
      <c r="B37" s="3" t="s">
        <v>66</v>
      </c>
      <c r="C37" s="8">
        <f>SUM(C7:C35)</f>
        <v>1885</v>
      </c>
      <c r="D37" s="8">
        <f>SUM(D7:D35)</f>
        <v>2895.9999999999995</v>
      </c>
      <c r="E37" s="9">
        <f>SUM(E7:E35)</f>
        <v>99.999999999999972</v>
      </c>
    </row>
    <row r="38" spans="1:5" ht="16.5">
      <c r="A38" s="2"/>
      <c r="B38" s="3" t="s">
        <v>67</v>
      </c>
      <c r="C38" s="8">
        <v>1011</v>
      </c>
      <c r="D38" s="2"/>
      <c r="E38" s="2"/>
    </row>
    <row r="39" spans="1:5" ht="16.5">
      <c r="A39" s="2"/>
      <c r="B39" s="3" t="s">
        <v>68</v>
      </c>
      <c r="C39" s="8">
        <v>104</v>
      </c>
      <c r="D39" s="2"/>
      <c r="E39" s="2"/>
    </row>
    <row r="40" spans="1:5" ht="16.5">
      <c r="A40" s="2"/>
      <c r="B40" s="3" t="s">
        <v>69</v>
      </c>
      <c r="C40" s="8">
        <v>0</v>
      </c>
      <c r="D40" s="2"/>
      <c r="E40" s="2"/>
    </row>
    <row r="41" spans="1:5" ht="16.5">
      <c r="A41" s="2"/>
      <c r="B41" s="3" t="s">
        <v>70</v>
      </c>
      <c r="C41" s="8">
        <v>0</v>
      </c>
      <c r="D41" s="2"/>
      <c r="E41" s="2"/>
    </row>
    <row r="42" spans="1:5" ht="16.5">
      <c r="A42" s="2"/>
      <c r="B42" s="3" t="s">
        <v>71</v>
      </c>
      <c r="C42" s="8">
        <f>SUM(C37:C41)</f>
        <v>3000</v>
      </c>
      <c r="D42" s="2"/>
      <c r="E4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C0AC9-2D57-41CC-9345-A1A081006E4E}">
  <dimension ref="A1:E42"/>
  <sheetViews>
    <sheetView topLeftCell="A19" workbookViewId="0">
      <selection activeCell="A33" sqref="A33"/>
    </sheetView>
  </sheetViews>
  <sheetFormatPr defaultRowHeight="15"/>
  <cols>
    <col min="1" max="1" width="11.42578125" customWidth="1"/>
    <col min="2" max="2" width="36.28515625" bestFit="1" customWidth="1"/>
  </cols>
  <sheetData>
    <row r="1" spans="1:5" ht="16.5">
      <c r="A1" s="1" t="s">
        <v>0</v>
      </c>
      <c r="B1" s="2"/>
      <c r="C1" s="2"/>
      <c r="D1" s="2"/>
      <c r="E1" s="2"/>
    </row>
    <row r="2" spans="1:5" ht="16.5">
      <c r="A2" s="3" t="s">
        <v>72</v>
      </c>
      <c r="B2" s="2"/>
      <c r="C2" s="2"/>
      <c r="D2" s="2"/>
      <c r="E2" s="2"/>
    </row>
    <row r="3" spans="1:5" ht="16.5">
      <c r="A3" s="3" t="s">
        <v>2</v>
      </c>
      <c r="B3" s="2"/>
      <c r="C3" s="2"/>
      <c r="D3" s="2"/>
      <c r="E3" s="2"/>
    </row>
    <row r="4" spans="1:5" ht="16.5">
      <c r="A4" s="3" t="s">
        <v>73</v>
      </c>
      <c r="B4" s="2"/>
      <c r="C4" s="2"/>
      <c r="D4" s="2"/>
      <c r="E4" s="2"/>
    </row>
    <row r="5" spans="1:5" ht="16.5">
      <c r="A5" s="2"/>
      <c r="B5" s="2"/>
      <c r="C5" s="2"/>
      <c r="D5" s="2"/>
      <c r="E5" s="2"/>
    </row>
    <row r="6" spans="1: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</row>
    <row r="7" spans="1:5">
      <c r="A7" s="5" t="s">
        <v>9</v>
      </c>
      <c r="B7" s="5" t="s">
        <v>10</v>
      </c>
      <c r="C7" s="6">
        <v>152.59949069015889</v>
      </c>
      <c r="D7" s="7">
        <f t="shared" ref="D7:D35" si="0">C7*(($C$37 + $C$38) / $C$37)</f>
        <v>226.76525898864767</v>
      </c>
      <c r="E7" s="7">
        <f t="shared" ref="E7:E35" si="1">C7/$C$37*100</f>
        <v>8.0527435720400451</v>
      </c>
    </row>
    <row r="8" spans="1:5">
      <c r="A8" s="5" t="s">
        <v>11</v>
      </c>
      <c r="B8" s="5" t="s">
        <v>12</v>
      </c>
      <c r="C8" s="6">
        <v>342.41059449703636</v>
      </c>
      <c r="D8" s="7">
        <f t="shared" si="0"/>
        <v>508.82756417079378</v>
      </c>
      <c r="E8" s="7">
        <f t="shared" si="1"/>
        <v>18.06916065947421</v>
      </c>
    </row>
    <row r="9" spans="1:5">
      <c r="A9" s="5" t="s">
        <v>13</v>
      </c>
      <c r="B9" s="5" t="s">
        <v>14</v>
      </c>
      <c r="C9" s="6">
        <v>0</v>
      </c>
      <c r="D9" s="7">
        <f t="shared" si="0"/>
        <v>0</v>
      </c>
      <c r="E9" s="7">
        <f t="shared" si="1"/>
        <v>0</v>
      </c>
    </row>
    <row r="10" spans="1:5">
      <c r="A10" s="5" t="s">
        <v>15</v>
      </c>
      <c r="B10" s="5" t="s">
        <v>16</v>
      </c>
      <c r="C10" s="6">
        <v>0</v>
      </c>
      <c r="D10" s="7">
        <f t="shared" si="0"/>
        <v>0</v>
      </c>
      <c r="E10" s="7">
        <f t="shared" si="1"/>
        <v>0</v>
      </c>
    </row>
    <row r="11" spans="1:5">
      <c r="A11" s="5" t="s">
        <v>17</v>
      </c>
      <c r="B11" s="5" t="s">
        <v>18</v>
      </c>
      <c r="C11" s="6">
        <v>98.109516548829859</v>
      </c>
      <c r="D11" s="7">
        <f t="shared" si="0"/>
        <v>145.7922947765197</v>
      </c>
      <c r="E11" s="7">
        <f t="shared" si="1"/>
        <v>5.1772831951889104</v>
      </c>
    </row>
    <row r="12" spans="1:5">
      <c r="A12" s="5" t="s">
        <v>19</v>
      </c>
      <c r="B12" s="5" t="s">
        <v>20</v>
      </c>
      <c r="C12" s="6">
        <v>3.5</v>
      </c>
      <c r="D12" s="7">
        <f t="shared" si="0"/>
        <v>5.2010554089709755</v>
      </c>
      <c r="E12" s="7">
        <f t="shared" si="1"/>
        <v>0.18469656992084429</v>
      </c>
    </row>
    <row r="13" spans="1:5">
      <c r="A13" s="5" t="s">
        <v>21</v>
      </c>
      <c r="B13" s="5" t="s">
        <v>22</v>
      </c>
      <c r="C13" s="6">
        <v>12.100736326386508</v>
      </c>
      <c r="D13" s="7">
        <f t="shared" si="0"/>
        <v>17.981885749395463</v>
      </c>
      <c r="E13" s="7">
        <f t="shared" si="1"/>
        <v>0.63856128371432752</v>
      </c>
    </row>
    <row r="14" spans="1:5">
      <c r="A14" s="5" t="s">
        <v>23</v>
      </c>
      <c r="B14" s="5" t="s">
        <v>24</v>
      </c>
      <c r="C14" s="6">
        <v>0</v>
      </c>
      <c r="D14" s="7">
        <f t="shared" si="0"/>
        <v>0</v>
      </c>
      <c r="E14" s="7">
        <f t="shared" si="1"/>
        <v>0</v>
      </c>
    </row>
    <row r="15" spans="1:5">
      <c r="A15" s="5" t="s">
        <v>25</v>
      </c>
      <c r="B15" s="5" t="s">
        <v>26</v>
      </c>
      <c r="C15" s="6">
        <v>3.614907217717561</v>
      </c>
      <c r="D15" s="7">
        <f t="shared" si="0"/>
        <v>5.3718093536108968</v>
      </c>
      <c r="E15" s="7">
        <f t="shared" si="1"/>
        <v>0.19076027534129608</v>
      </c>
    </row>
    <row r="16" spans="1:5">
      <c r="A16" s="5" t="s">
        <v>27</v>
      </c>
      <c r="B16" s="5" t="s">
        <v>28</v>
      </c>
      <c r="C16" s="6">
        <v>29.499783435428348</v>
      </c>
      <c r="D16" s="7">
        <f t="shared" si="0"/>
        <v>43.837145200087711</v>
      </c>
      <c r="E16" s="7">
        <f t="shared" si="1"/>
        <v>1.5567168039803876</v>
      </c>
    </row>
    <row r="17" spans="1:5">
      <c r="A17" s="5" t="s">
        <v>29</v>
      </c>
      <c r="B17" s="5" t="s">
        <v>30</v>
      </c>
      <c r="C17" s="6">
        <v>1.3333333333333333</v>
      </c>
      <c r="D17" s="7">
        <f t="shared" si="0"/>
        <v>1.9813544415127524</v>
      </c>
      <c r="E17" s="7">
        <f t="shared" si="1"/>
        <v>7.0360598065083546E-2</v>
      </c>
    </row>
    <row r="18" spans="1:5">
      <c r="A18" s="5" t="s">
        <v>31</v>
      </c>
      <c r="B18" s="5" t="s">
        <v>32</v>
      </c>
      <c r="C18" s="6">
        <v>18.333333333333332</v>
      </c>
      <c r="D18" s="7">
        <f t="shared" si="0"/>
        <v>27.243623570800345</v>
      </c>
      <c r="E18" s="7">
        <f t="shared" si="1"/>
        <v>0.96745822339489862</v>
      </c>
    </row>
    <row r="19" spans="1:5">
      <c r="A19" s="5" t="s">
        <v>33</v>
      </c>
      <c r="B19" s="5" t="s">
        <v>34</v>
      </c>
      <c r="C19" s="6">
        <v>0</v>
      </c>
      <c r="D19" s="7">
        <f t="shared" si="0"/>
        <v>0</v>
      </c>
      <c r="E19" s="7">
        <f t="shared" si="1"/>
        <v>0</v>
      </c>
    </row>
    <row r="20" spans="1:5">
      <c r="A20" s="5" t="s">
        <v>35</v>
      </c>
      <c r="B20" s="5" t="s">
        <v>36</v>
      </c>
      <c r="C20" s="6">
        <v>75.583333333333329</v>
      </c>
      <c r="D20" s="7">
        <f t="shared" si="0"/>
        <v>112.31802990325416</v>
      </c>
      <c r="E20" s="7">
        <f t="shared" si="1"/>
        <v>3.9885664028144232</v>
      </c>
    </row>
    <row r="21" spans="1:5">
      <c r="A21" s="5" t="s">
        <v>37</v>
      </c>
      <c r="B21" s="5" t="s">
        <v>38</v>
      </c>
      <c r="C21" s="6">
        <v>793.14306602504064</v>
      </c>
      <c r="D21" s="7">
        <f t="shared" si="0"/>
        <v>1178.6231524678174</v>
      </c>
      <c r="E21" s="7">
        <f t="shared" si="1"/>
        <v>41.854515357521926</v>
      </c>
    </row>
    <row r="22" spans="1:5">
      <c r="A22" s="5" t="s">
        <v>39</v>
      </c>
      <c r="B22" s="5" t="s">
        <v>40</v>
      </c>
      <c r="C22" s="6">
        <v>8.25</v>
      </c>
      <c r="D22" s="7">
        <f t="shared" si="0"/>
        <v>12.259630606860156</v>
      </c>
      <c r="E22" s="7">
        <f t="shared" si="1"/>
        <v>0.43535620052770446</v>
      </c>
    </row>
    <row r="23" spans="1:5">
      <c r="A23" s="5" t="s">
        <v>41</v>
      </c>
      <c r="B23" s="5" t="s">
        <v>42</v>
      </c>
      <c r="C23" s="6">
        <v>8</v>
      </c>
      <c r="D23" s="7">
        <f t="shared" si="0"/>
        <v>11.888126649076515</v>
      </c>
      <c r="E23" s="7">
        <f t="shared" si="1"/>
        <v>0.42216358839050128</v>
      </c>
    </row>
    <row r="24" spans="1:5">
      <c r="A24" s="5" t="s">
        <v>43</v>
      </c>
      <c r="B24" s="5" t="s">
        <v>44</v>
      </c>
      <c r="C24" s="6">
        <v>0</v>
      </c>
      <c r="D24" s="7">
        <f t="shared" si="0"/>
        <v>0</v>
      </c>
      <c r="E24" s="7">
        <f t="shared" si="1"/>
        <v>0</v>
      </c>
    </row>
    <row r="25" spans="1:5">
      <c r="A25" s="5" t="s">
        <v>45</v>
      </c>
      <c r="B25" s="5" t="s">
        <v>46</v>
      </c>
      <c r="C25" s="6">
        <v>2</v>
      </c>
      <c r="D25" s="7">
        <f t="shared" si="0"/>
        <v>2.9720316622691287</v>
      </c>
      <c r="E25" s="7">
        <f t="shared" si="1"/>
        <v>0.10554089709762532</v>
      </c>
    </row>
    <row r="26" spans="1:5">
      <c r="A26" s="5" t="s">
        <v>47</v>
      </c>
      <c r="B26" s="5" t="s">
        <v>48</v>
      </c>
      <c r="C26" s="6">
        <v>0</v>
      </c>
      <c r="D26" s="7">
        <f t="shared" si="0"/>
        <v>0</v>
      </c>
      <c r="E26" s="7">
        <f t="shared" si="1"/>
        <v>0</v>
      </c>
    </row>
    <row r="27" spans="1:5">
      <c r="A27" s="5" t="s">
        <v>49</v>
      </c>
      <c r="B27" s="5" t="s">
        <v>50</v>
      </c>
      <c r="C27" s="6">
        <v>0</v>
      </c>
      <c r="D27" s="7">
        <f t="shared" si="0"/>
        <v>0</v>
      </c>
      <c r="E27" s="7">
        <f t="shared" si="1"/>
        <v>0</v>
      </c>
    </row>
    <row r="28" spans="1:5">
      <c r="A28" s="5" t="s">
        <v>51</v>
      </c>
      <c r="B28" s="5" t="s">
        <v>52</v>
      </c>
      <c r="C28" s="6">
        <v>0.75</v>
      </c>
      <c r="D28" s="7">
        <f t="shared" si="0"/>
        <v>1.1145118733509234</v>
      </c>
      <c r="E28" s="7">
        <f t="shared" si="1"/>
        <v>3.9577836411609495E-2</v>
      </c>
    </row>
    <row r="29" spans="1:5">
      <c r="A29" s="5" t="s">
        <v>53</v>
      </c>
      <c r="B29" s="5" t="s">
        <v>54</v>
      </c>
      <c r="C29" s="6">
        <v>8.75</v>
      </c>
      <c r="D29" s="7">
        <f t="shared" si="0"/>
        <v>13.002638522427437</v>
      </c>
      <c r="E29" s="7">
        <f t="shared" si="1"/>
        <v>0.46174142480211072</v>
      </c>
    </row>
    <row r="30" spans="1:5">
      <c r="A30" s="5" t="s">
        <v>55</v>
      </c>
      <c r="B30" s="5" t="s">
        <v>56</v>
      </c>
      <c r="C30" s="6">
        <v>0.75</v>
      </c>
      <c r="D30" s="7">
        <f t="shared" si="0"/>
        <v>1.1145118733509234</v>
      </c>
      <c r="E30" s="7">
        <f t="shared" si="1"/>
        <v>3.9577836411609495E-2</v>
      </c>
    </row>
    <row r="31" spans="1:5">
      <c r="A31" s="5" t="s">
        <v>57</v>
      </c>
      <c r="B31" s="5" t="s">
        <v>58</v>
      </c>
      <c r="C31" s="6">
        <v>0</v>
      </c>
      <c r="D31" s="7">
        <f t="shared" si="0"/>
        <v>0</v>
      </c>
      <c r="E31" s="7">
        <f t="shared" si="1"/>
        <v>0</v>
      </c>
    </row>
    <row r="32" spans="1:5">
      <c r="A32" s="5" t="s">
        <v>59</v>
      </c>
      <c r="B32" s="5" t="s">
        <v>59</v>
      </c>
      <c r="C32" s="6">
        <v>1</v>
      </c>
      <c r="D32" s="7">
        <f t="shared" si="0"/>
        <v>1.4860158311345644</v>
      </c>
      <c r="E32" s="7">
        <f t="shared" si="1"/>
        <v>5.277044854881266E-2</v>
      </c>
    </row>
    <row r="33" spans="1:5">
      <c r="A33" s="5" t="s">
        <v>60</v>
      </c>
      <c r="B33" s="5" t="s">
        <v>61</v>
      </c>
      <c r="C33" s="6">
        <v>0</v>
      </c>
      <c r="D33" s="7">
        <f t="shared" si="0"/>
        <v>0</v>
      </c>
      <c r="E33" s="7">
        <f t="shared" si="1"/>
        <v>0</v>
      </c>
    </row>
    <row r="34" spans="1:5">
      <c r="A34" s="5" t="s">
        <v>62</v>
      </c>
      <c r="B34" s="5" t="s">
        <v>63</v>
      </c>
      <c r="C34" s="6">
        <v>95.474692489973677</v>
      </c>
      <c r="D34" s="7">
        <f t="shared" si="0"/>
        <v>141.8769045128052</v>
      </c>
      <c r="E34" s="7">
        <f t="shared" si="1"/>
        <v>5.0382423477558662</v>
      </c>
    </row>
    <row r="35" spans="1:5">
      <c r="A35" s="5" t="s">
        <v>64</v>
      </c>
      <c r="B35" s="5" t="s">
        <v>65</v>
      </c>
      <c r="C35" s="6">
        <v>239.79721276942811</v>
      </c>
      <c r="D35" s="7">
        <f t="shared" si="0"/>
        <v>356.34245443731368</v>
      </c>
      <c r="E35" s="7">
        <f t="shared" si="1"/>
        <v>12.654206478597787</v>
      </c>
    </row>
    <row r="36" spans="1:5" ht="16.5">
      <c r="A36" s="2"/>
      <c r="B36" s="2"/>
      <c r="C36" s="2"/>
      <c r="D36" s="2"/>
      <c r="E36" s="2"/>
    </row>
    <row r="37" spans="1:5" ht="16.5">
      <c r="A37" s="2"/>
      <c r="B37" s="3" t="s">
        <v>66</v>
      </c>
      <c r="C37" s="8">
        <f>SUM(C7:C35)</f>
        <v>1895.0000000000002</v>
      </c>
      <c r="D37" s="8">
        <f>SUM(D7:D35)</f>
        <v>2816</v>
      </c>
      <c r="E37" s="9">
        <f>SUM(E7:E35)</f>
        <v>100</v>
      </c>
    </row>
    <row r="38" spans="1:5" ht="16.5">
      <c r="A38" s="2"/>
      <c r="B38" s="3" t="s">
        <v>67</v>
      </c>
      <c r="C38" s="8">
        <v>921</v>
      </c>
      <c r="D38" s="2"/>
      <c r="E38" s="2"/>
    </row>
    <row r="39" spans="1:5" ht="16.5">
      <c r="A39" s="2"/>
      <c r="B39" s="3" t="s">
        <v>68</v>
      </c>
      <c r="C39" s="8">
        <v>184</v>
      </c>
      <c r="D39" s="2"/>
      <c r="E39" s="2"/>
    </row>
    <row r="40" spans="1:5" ht="16.5">
      <c r="A40" s="2"/>
      <c r="B40" s="3" t="s">
        <v>69</v>
      </c>
      <c r="C40" s="8">
        <v>0</v>
      </c>
      <c r="D40" s="2"/>
      <c r="E40" s="2"/>
    </row>
    <row r="41" spans="1:5" ht="16.5">
      <c r="A41" s="2"/>
      <c r="B41" s="3" t="s">
        <v>70</v>
      </c>
      <c r="C41" s="8">
        <v>0</v>
      </c>
      <c r="D41" s="2"/>
      <c r="E41" s="2"/>
    </row>
    <row r="42" spans="1:5" ht="16.5">
      <c r="A42" s="2"/>
      <c r="B42" s="3" t="s">
        <v>71</v>
      </c>
      <c r="C42" s="8">
        <f>SUM(C37:C41)</f>
        <v>3000</v>
      </c>
      <c r="D42" s="2"/>
      <c r="E4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 3</vt:lpstr>
      <vt:lpstr>Group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DeCoux, Linda - DCF</dc:creator>
  <cp:lastModifiedBy>Staley, Phil R - DCF</cp:lastModifiedBy>
  <dcterms:created xsi:type="dcterms:W3CDTF">2021-01-25T15:55:40Z</dcterms:created>
  <dcterms:modified xsi:type="dcterms:W3CDTF">2021-01-25T19:46:33Z</dcterms:modified>
</cp:coreProperties>
</file>