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35A2BE2F-D8E8-47F4-9D56-347704A58023}" xr6:coauthVersionLast="44" xr6:coauthVersionMax="44" xr10:uidLastSave="{00000000-0000-0000-0000-000000000000}"/>
  <bookViews>
    <workbookView xWindow="-210" yWindow="-13920" windowWidth="21600" windowHeight="11145" xr2:uid="{00000000-000D-0000-FFFF-FFFF00000000}"/>
  </bookViews>
  <sheets>
    <sheet name="Group 3" sheetId="3" r:id="rId1"/>
    <sheet name="Group 5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3" l="1"/>
  <c r="D37" i="3"/>
  <c r="C37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E37" i="3" s="1"/>
  <c r="D7" i="3"/>
  <c r="C37" i="1"/>
  <c r="C42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 l="1"/>
</calcChain>
</file>

<file path=xl/sharedStrings.xml><?xml version="1.0" encoding="utf-8"?>
<sst xmlns="http://schemas.openxmlformats.org/spreadsheetml/2006/main" count="146" uniqueCount="74">
  <si>
    <t>Program Summary</t>
  </si>
  <si>
    <t>Wisconsin DCF Group 5 Economic Support</t>
  </si>
  <si>
    <t>Quarter: 1/1/2020 - 3/31/2020</t>
  </si>
  <si>
    <t>Report date: 5/5/2020 4:48 PM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</si>
  <si>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</si>
  <si>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</si>
  <si>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</si>
  <si>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</si>
  <si>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</si>
  <si>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</si>
  <si>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</si>
  <si>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</si>
  <si>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</si>
  <si>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</si>
  <si>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</si>
  <si>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</si>
  <si>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</si>
  <si>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</si>
  <si>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</si>
  <si>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</si>
  <si>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</si>
  <si>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</si>
  <si>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</si>
  <si>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</si>
  <si>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</si>
  <si>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</si>
  <si>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</si>
  <si>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</si>
  <si>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</si>
  <si>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</si>
  <si>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</si>
  <si>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</si>
  <si>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</si>
  <si>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</si>
  <si>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</si>
  <si>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</si>
  <si>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</si>
  <si>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</si>
  <si>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</si>
  <si>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</si>
  <si>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</si>
  <si>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</si>
  <si>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</si>
  <si>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</si>
  <si>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</si>
  <si>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</si>
  <si>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</si>
  <si>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</si>
  <si>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</si>
  <si>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</si>
  <si>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</si>
  <si>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</si>
  <si>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</si>
  <si>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</si>
  <si>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</si>
  <si>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</si>
  <si>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</si>
  <si>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</si>
  <si>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</si>
  <si>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</si>
  <si>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</si>
  <si>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</si>
  <si>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</si>
  <si>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</si>
  <si>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</si>
  <si>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</si>
  <si>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</si>
  <si>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</si>
  <si>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</si>
  <si>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</si>
  <si>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</si>
  <si>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</si>
  <si>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3 Economic Support</t>
  </si>
  <si>
    <t>Report date: 5/5/2020 4:47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</si>
</sst>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  <family val="2"/>
    </font>
    <font>
      <b/>
      <sz val="9"/>
      <name val="Segoe UI"/>
      <family val="2"/>
    </font>
    <font>
      <b/>
      <sz val="9"/>
      <color rgb="FFFFFFFF"/>
      <name val="Segoe UI"/>
      <family val="2"/>
    </font>
    <font>
      <b/>
      <sz val="9"/>
      <color rgb="FF00000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u/>
      <sz val="9"/>
      <color rgb="FF0000F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9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5" fillId="0" borderId="0" xfId="4">
      <alignment horizontal="left"/>
    </xf>
    <xf numFmtId="0" fontId="1" fillId="0" borderId="0" xfId="0" applyFont="1"/>
    <xf numFmtId="0" fontId="2" fillId="0" borderId="0" xfId="1"/>
    <xf numFmtId="0" fontId="3" fillId="2" borderId="0" xfId="2"/>
    <xf numFmtId="0" fontId="6" fillId="0" borderId="0" xfId="5">
      <alignment horizontal="left"/>
    </xf>
    <xf numFmtId="164" fontId="6" fillId="0" borderId="0" xfId="5" applyNumberFormat="1" applyAlignment="1">
      <alignment horizontal="right"/>
    </xf>
    <xf numFmtId="165" fontId="6" fillId="0" borderId="0" xfId="5" applyNumberFormat="1" applyAlignment="1">
      <alignment horizontal="right"/>
    </xf>
    <xf numFmtId="3" fontId="2" fillId="0" borderId="0" xfId="1" applyNumberFormat="1" applyAlignment="1">
      <alignment horizontal="right"/>
    </xf>
    <xf numFmtId="165" fontId="2" fillId="0" borderId="0" xfId="1" applyNumberFormat="1" applyAlignment="1">
      <alignment horizontal="right"/>
    </xf>
  </cellXfs>
  <cellStyles count="9">
    <cellStyle name="BodyStyle" xfId="5" xr:uid="{00000000-0005-0000-0000-000005000000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Style" xfId="8" xr:uid="{00000000-0005-0000-0000-000008000000}"/>
    <cellStyle name="Normal" xfId="0" builtinId="0"/>
    <cellStyle name="TitleStyle" xfId="4" xr:uid="{00000000-0005-0000-0000-000004000000}"/>
    <cellStyle name="YellowHighlightStyle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23485-699F-422E-ABF1-67CA8CB20078}">
  <dimension ref="A1:E42"/>
  <sheetViews>
    <sheetView tabSelected="1" workbookViewId="0">
      <selection sqref="A1:XFD1048576"/>
    </sheetView>
  </sheetViews>
  <sheetFormatPr defaultColWidth="11" defaultRowHeight="16.5"/>
  <cols>
    <col min="1" max="1" width="36.28515625" style="11" customWidth="1"/>
    <col min="2" max="2" width="37.42578125" style="11" customWidth="1"/>
    <col min="3" max="3" width="12" style="11" customWidth="1"/>
    <col min="4" max="4" width="14.140625" style="11" customWidth="1"/>
    <col min="5" max="16384" width="11" style="11"/>
  </cols>
  <sheetData>
    <row r="1" spans="1:5">
      <c r="A1" s="10" t="s">
        <v>0</v>
      </c>
    </row>
    <row r="2" spans="1:5">
      <c r="A2" s="12" t="s">
        <v>72</v>
      </c>
    </row>
    <row r="3" spans="1:5">
      <c r="A3" s="12" t="s">
        <v>2</v>
      </c>
    </row>
    <row r="4" spans="1:5">
      <c r="A4" s="12" t="s">
        <v>73</v>
      </c>
    </row>
    <row r="6" spans="1:5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</row>
    <row r="7" spans="1:5">
      <c r="A7" s="14" t="s">
        <v>9</v>
      </c>
      <c r="B7" s="14" t="s">
        <v>10</v>
      </c>
      <c r="C7" s="15">
        <v>187.31459890126857</v>
      </c>
      <c r="D7" s="16">
        <f t="shared" ref="D7:D35" si="0">C7*(($C$37 + $C$38) / $C$37)</f>
        <v>259.84106659812073</v>
      </c>
      <c r="E7" s="16">
        <f t="shared" ref="E7:E35" si="1">C7/$C$37*100</f>
        <v>9.0885297865729537</v>
      </c>
    </row>
    <row r="8" spans="1:5">
      <c r="A8" s="14" t="s">
        <v>11</v>
      </c>
      <c r="B8" s="14" t="s">
        <v>12</v>
      </c>
      <c r="C8" s="15">
        <v>561.36021908383486</v>
      </c>
      <c r="D8" s="16">
        <f t="shared" si="0"/>
        <v>778.71366635646962</v>
      </c>
      <c r="E8" s="16">
        <f t="shared" si="1"/>
        <v>27.237274094315133</v>
      </c>
    </row>
    <row r="9" spans="1:5">
      <c r="A9" s="14" t="s">
        <v>13</v>
      </c>
      <c r="B9" s="14" t="s">
        <v>14</v>
      </c>
      <c r="C9" s="15">
        <v>0</v>
      </c>
      <c r="D9" s="16">
        <f t="shared" si="0"/>
        <v>0</v>
      </c>
      <c r="E9" s="16">
        <f t="shared" si="1"/>
        <v>0</v>
      </c>
    </row>
    <row r="10" spans="1:5">
      <c r="A10" s="14" t="s">
        <v>15</v>
      </c>
      <c r="B10" s="14" t="s">
        <v>16</v>
      </c>
      <c r="C10" s="15">
        <v>2</v>
      </c>
      <c r="D10" s="16">
        <f t="shared" si="0"/>
        <v>2.7743813682678313</v>
      </c>
      <c r="E10" s="16">
        <f t="shared" si="1"/>
        <v>9.7040271712760792E-2</v>
      </c>
    </row>
    <row r="11" spans="1:5">
      <c r="A11" s="14" t="s">
        <v>17</v>
      </c>
      <c r="B11" s="14" t="s">
        <v>18</v>
      </c>
      <c r="C11" s="15">
        <v>127.47240217384723</v>
      </c>
      <c r="D11" s="16">
        <f t="shared" si="0"/>
        <v>176.82852877973278</v>
      </c>
      <c r="E11" s="16">
        <f t="shared" si="1"/>
        <v>6.1849782714142272</v>
      </c>
    </row>
    <row r="12" spans="1:5">
      <c r="A12" s="14" t="s">
        <v>19</v>
      </c>
      <c r="B12" s="14" t="s">
        <v>20</v>
      </c>
      <c r="C12" s="15">
        <v>17.416666666666668</v>
      </c>
      <c r="D12" s="16">
        <f t="shared" si="0"/>
        <v>24.160237748665701</v>
      </c>
      <c r="E12" s="16">
        <f t="shared" si="1"/>
        <v>0.8450590328319586</v>
      </c>
    </row>
    <row r="13" spans="1:5">
      <c r="A13" s="14" t="s">
        <v>21</v>
      </c>
      <c r="B13" s="14" t="s">
        <v>22</v>
      </c>
      <c r="C13" s="15">
        <v>6.3814295865877462</v>
      </c>
      <c r="D13" s="16">
        <f t="shared" si="0"/>
        <v>8.8522596739710657</v>
      </c>
      <c r="E13" s="16">
        <f t="shared" si="1"/>
        <v>0.30962783049916281</v>
      </c>
    </row>
    <row r="14" spans="1:5">
      <c r="A14" s="14" t="s">
        <v>23</v>
      </c>
      <c r="B14" s="14" t="s">
        <v>24</v>
      </c>
      <c r="C14" s="15">
        <v>8</v>
      </c>
      <c r="D14" s="16">
        <f t="shared" si="0"/>
        <v>11.097525473071325</v>
      </c>
      <c r="E14" s="16">
        <f t="shared" si="1"/>
        <v>0.38816108685104317</v>
      </c>
    </row>
    <row r="15" spans="1:5">
      <c r="A15" s="14" t="s">
        <v>25</v>
      </c>
      <c r="B15" s="14" t="s">
        <v>26</v>
      </c>
      <c r="C15" s="15">
        <v>5.5755102073882066</v>
      </c>
      <c r="D15" s="16">
        <f t="shared" si="0"/>
        <v>7.734295818982476</v>
      </c>
      <c r="E15" s="16">
        <f t="shared" si="1"/>
        <v>0.27052451273111139</v>
      </c>
    </row>
    <row r="16" spans="1:5">
      <c r="A16" s="14" t="s">
        <v>27</v>
      </c>
      <c r="B16" s="14" t="s">
        <v>28</v>
      </c>
      <c r="C16" s="15">
        <v>34.530152798344112</v>
      </c>
      <c r="D16" s="16">
        <f t="shared" si="0"/>
        <v>47.899906283583611</v>
      </c>
      <c r="E16" s="16">
        <f t="shared" si="1"/>
        <v>1.67540770491723</v>
      </c>
    </row>
    <row r="17" spans="1:5">
      <c r="A17" s="14" t="s">
        <v>29</v>
      </c>
      <c r="B17" s="14" t="s">
        <v>30</v>
      </c>
      <c r="C17" s="15">
        <v>1</v>
      </c>
      <c r="D17" s="16">
        <f t="shared" si="0"/>
        <v>1.3871906841339157</v>
      </c>
      <c r="E17" s="16">
        <f t="shared" si="1"/>
        <v>4.8520135856380396E-2</v>
      </c>
    </row>
    <row r="18" spans="1:5">
      <c r="A18" s="14" t="s">
        <v>31</v>
      </c>
      <c r="B18" s="14" t="s">
        <v>32</v>
      </c>
      <c r="C18" s="15">
        <v>9</v>
      </c>
      <c r="D18" s="16">
        <f t="shared" si="0"/>
        <v>12.484716157205241</v>
      </c>
      <c r="E18" s="16">
        <f t="shared" si="1"/>
        <v>0.43668122270742354</v>
      </c>
    </row>
    <row r="19" spans="1:5">
      <c r="A19" s="14" t="s">
        <v>33</v>
      </c>
      <c r="B19" s="14" t="s">
        <v>34</v>
      </c>
      <c r="C19" s="15">
        <v>1</v>
      </c>
      <c r="D19" s="16">
        <f t="shared" si="0"/>
        <v>1.3871906841339157</v>
      </c>
      <c r="E19" s="16">
        <f t="shared" si="1"/>
        <v>4.8520135856380396E-2</v>
      </c>
    </row>
    <row r="20" spans="1:5">
      <c r="A20" s="14" t="s">
        <v>35</v>
      </c>
      <c r="B20" s="14" t="s">
        <v>36</v>
      </c>
      <c r="C20" s="15">
        <v>41.166666666666664</v>
      </c>
      <c r="D20" s="16">
        <f t="shared" si="0"/>
        <v>57.106016496846195</v>
      </c>
      <c r="E20" s="16">
        <f t="shared" si="1"/>
        <v>1.9974122594209929</v>
      </c>
    </row>
    <row r="21" spans="1:5">
      <c r="A21" s="14" t="s">
        <v>37</v>
      </c>
      <c r="B21" s="14" t="s">
        <v>38</v>
      </c>
      <c r="C21" s="15">
        <v>648.39304233144446</v>
      </c>
      <c r="D21" s="16">
        <f t="shared" si="0"/>
        <v>899.44478797942736</v>
      </c>
      <c r="E21" s="16">
        <f t="shared" si="1"/>
        <v>31.460118502253493</v>
      </c>
    </row>
    <row r="22" spans="1:5">
      <c r="A22" s="14" t="s">
        <v>39</v>
      </c>
      <c r="B22" s="14" t="s">
        <v>40</v>
      </c>
      <c r="C22" s="15">
        <v>8</v>
      </c>
      <c r="D22" s="16">
        <f t="shared" si="0"/>
        <v>11.097525473071325</v>
      </c>
      <c r="E22" s="16">
        <f t="shared" si="1"/>
        <v>0.38816108685104317</v>
      </c>
    </row>
    <row r="23" spans="1:5">
      <c r="A23" s="14" t="s">
        <v>41</v>
      </c>
      <c r="B23" s="14" t="s">
        <v>42</v>
      </c>
      <c r="C23" s="15">
        <v>2</v>
      </c>
      <c r="D23" s="16">
        <f t="shared" si="0"/>
        <v>2.7743813682678313</v>
      </c>
      <c r="E23" s="16">
        <f t="shared" si="1"/>
        <v>9.7040271712760792E-2</v>
      </c>
    </row>
    <row r="24" spans="1:5">
      <c r="A24" s="14" t="s">
        <v>43</v>
      </c>
      <c r="B24" s="14" t="s">
        <v>44</v>
      </c>
      <c r="C24" s="15">
        <v>2</v>
      </c>
      <c r="D24" s="16">
        <f t="shared" si="0"/>
        <v>2.7743813682678313</v>
      </c>
      <c r="E24" s="16">
        <f t="shared" si="1"/>
        <v>9.7040271712760792E-2</v>
      </c>
    </row>
    <row r="25" spans="1:5">
      <c r="A25" s="14" t="s">
        <v>45</v>
      </c>
      <c r="B25" s="14" t="s">
        <v>46</v>
      </c>
      <c r="C25" s="15">
        <v>12</v>
      </c>
      <c r="D25" s="16">
        <f t="shared" si="0"/>
        <v>16.646288209606986</v>
      </c>
      <c r="E25" s="16">
        <f t="shared" si="1"/>
        <v>0.58224163027656484</v>
      </c>
    </row>
    <row r="26" spans="1:5">
      <c r="A26" s="14" t="s">
        <v>47</v>
      </c>
      <c r="B26" s="14" t="s">
        <v>48</v>
      </c>
      <c r="C26" s="15">
        <v>0</v>
      </c>
      <c r="D26" s="16">
        <f t="shared" si="0"/>
        <v>0</v>
      </c>
      <c r="E26" s="16">
        <f t="shared" si="1"/>
        <v>0</v>
      </c>
    </row>
    <row r="27" spans="1:5">
      <c r="A27" s="14" t="s">
        <v>49</v>
      </c>
      <c r="B27" s="14" t="s">
        <v>50</v>
      </c>
      <c r="C27" s="15">
        <v>0</v>
      </c>
      <c r="D27" s="16">
        <f t="shared" si="0"/>
        <v>0</v>
      </c>
      <c r="E27" s="16">
        <f t="shared" si="1"/>
        <v>0</v>
      </c>
    </row>
    <row r="28" spans="1:5">
      <c r="A28" s="14" t="s">
        <v>51</v>
      </c>
      <c r="B28" s="14" t="s">
        <v>52</v>
      </c>
      <c r="C28" s="15">
        <v>1</v>
      </c>
      <c r="D28" s="16">
        <f t="shared" si="0"/>
        <v>1.3871906841339157</v>
      </c>
      <c r="E28" s="16">
        <f t="shared" si="1"/>
        <v>4.8520135856380396E-2</v>
      </c>
    </row>
    <row r="29" spans="1:5">
      <c r="A29" s="14" t="s">
        <v>53</v>
      </c>
      <c r="B29" s="14" t="s">
        <v>54</v>
      </c>
      <c r="C29" s="15">
        <v>8</v>
      </c>
      <c r="D29" s="16">
        <f t="shared" si="0"/>
        <v>11.097525473071325</v>
      </c>
      <c r="E29" s="16">
        <f t="shared" si="1"/>
        <v>0.38816108685104317</v>
      </c>
    </row>
    <row r="30" spans="1:5">
      <c r="A30" s="14" t="s">
        <v>55</v>
      </c>
      <c r="B30" s="14" t="s">
        <v>56</v>
      </c>
      <c r="C30" s="15">
        <v>2</v>
      </c>
      <c r="D30" s="16">
        <f t="shared" si="0"/>
        <v>2.7743813682678313</v>
      </c>
      <c r="E30" s="16">
        <f t="shared" si="1"/>
        <v>9.7040271712760792E-2</v>
      </c>
    </row>
    <row r="31" spans="1:5">
      <c r="A31" s="14" t="s">
        <v>57</v>
      </c>
      <c r="B31" s="14" t="s">
        <v>58</v>
      </c>
      <c r="C31" s="15">
        <v>1</v>
      </c>
      <c r="D31" s="16">
        <f t="shared" si="0"/>
        <v>1.3871906841339157</v>
      </c>
      <c r="E31" s="16">
        <f t="shared" si="1"/>
        <v>4.8520135856380396E-2</v>
      </c>
    </row>
    <row r="32" spans="1:5">
      <c r="A32" s="14" t="s">
        <v>59</v>
      </c>
      <c r="B32" s="14" t="s">
        <v>59</v>
      </c>
      <c r="C32" s="15">
        <v>48</v>
      </c>
      <c r="D32" s="16">
        <f t="shared" si="0"/>
        <v>66.585152838427945</v>
      </c>
      <c r="E32" s="16">
        <f t="shared" si="1"/>
        <v>2.3289665211062593</v>
      </c>
    </row>
    <row r="33" spans="1:5">
      <c r="A33" s="14" t="s">
        <v>60</v>
      </c>
      <c r="B33" s="14" t="s">
        <v>61</v>
      </c>
      <c r="C33" s="15">
        <v>0</v>
      </c>
      <c r="D33" s="16">
        <f t="shared" si="0"/>
        <v>0</v>
      </c>
      <c r="E33" s="16">
        <f t="shared" si="1"/>
        <v>0</v>
      </c>
    </row>
    <row r="34" spans="1:5">
      <c r="A34" s="14" t="s">
        <v>62</v>
      </c>
      <c r="B34" s="14" t="s">
        <v>63</v>
      </c>
      <c r="C34" s="15">
        <v>74.910300087705565</v>
      </c>
      <c r="D34" s="16">
        <f t="shared" si="0"/>
        <v>103.9148704273412</v>
      </c>
      <c r="E34" s="16">
        <f t="shared" si="1"/>
        <v>3.6346579372976988</v>
      </c>
    </row>
    <row r="35" spans="1:5">
      <c r="A35" s="14" t="s">
        <v>64</v>
      </c>
      <c r="B35" s="14" t="s">
        <v>65</v>
      </c>
      <c r="C35" s="15">
        <v>251.47901149624582</v>
      </c>
      <c r="D35" s="16">
        <f t="shared" si="0"/>
        <v>348.8493420027981</v>
      </c>
      <c r="E35" s="16">
        <f t="shared" si="1"/>
        <v>12.201795802826094</v>
      </c>
    </row>
    <row r="37" spans="1:5">
      <c r="B37" s="12" t="s">
        <v>66</v>
      </c>
      <c r="C37" s="17">
        <f>SUM(C7:C35)</f>
        <v>2061</v>
      </c>
      <c r="D37" s="17">
        <f>SUM(D7:D35)</f>
        <v>2859</v>
      </c>
      <c r="E37" s="18">
        <f>SUM(E7:E35)</f>
        <v>99.999999999999986</v>
      </c>
    </row>
    <row r="38" spans="1:5">
      <c r="B38" s="12" t="s">
        <v>67</v>
      </c>
      <c r="C38" s="17">
        <v>798</v>
      </c>
    </row>
    <row r="39" spans="1:5">
      <c r="B39" s="12" t="s">
        <v>68</v>
      </c>
      <c r="C39" s="17">
        <v>141</v>
      </c>
    </row>
    <row r="40" spans="1:5">
      <c r="B40" s="12" t="s">
        <v>69</v>
      </c>
      <c r="C40" s="17">
        <v>0</v>
      </c>
    </row>
    <row r="41" spans="1:5">
      <c r="B41" s="12" t="s">
        <v>70</v>
      </c>
      <c r="C41" s="17">
        <v>0</v>
      </c>
    </row>
    <row r="42" spans="1:5">
      <c r="B42" s="12" t="s">
        <v>71</v>
      </c>
      <c r="C42" s="17">
        <f>SUM(C37:C41)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E42"/>
  <sheetViews>
    <sheetView workbookViewId="0">
      <pane ySplit="6" topLeftCell="A7" activePane="bottomLeft" state="frozen"/>
      <selection pane="bottomLeft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115.081956559197</v>
      </c>
      <c r="D7" s="8">
        <f t="shared" ref="D7:D35" si="0">C7*(($C$37 + $C$38) / $C$37)</f>
        <v>167.93353681395894</v>
      </c>
      <c r="E7" s="8">
        <f t="shared" ref="E7:E35" si="1">C7/$C$37*100</f>
        <v>5.8986138677189643</v>
      </c>
    </row>
    <row r="8" spans="1:5">
      <c r="A8" s="4" t="s">
        <v>11</v>
      </c>
      <c r="B8" s="4" t="s">
        <v>12</v>
      </c>
      <c r="C8" s="6">
        <v>419.5363304362084</v>
      </c>
      <c r="D8" s="8">
        <f t="shared" si="0"/>
        <v>612.2090890578603</v>
      </c>
      <c r="E8" s="8">
        <f t="shared" si="1"/>
        <v>21.503656096166498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127.09057763748184</v>
      </c>
      <c r="D11" s="8">
        <f t="shared" si="0"/>
        <v>185.45713712655603</v>
      </c>
      <c r="E11" s="8">
        <f t="shared" si="1"/>
        <v>6.5141249429770287</v>
      </c>
    </row>
    <row r="12" spans="1:5">
      <c r="A12" s="4" t="s">
        <v>19</v>
      </c>
      <c r="B12" s="4" t="s">
        <v>20</v>
      </c>
      <c r="C12" s="6">
        <v>6</v>
      </c>
      <c r="D12" s="8">
        <f t="shared" si="0"/>
        <v>8.7555099948744228</v>
      </c>
      <c r="E12" s="8">
        <f t="shared" si="1"/>
        <v>0.30753459764223479</v>
      </c>
    </row>
    <row r="13" spans="1:5">
      <c r="A13" s="4" t="s">
        <v>21</v>
      </c>
      <c r="B13" s="4" t="s">
        <v>22</v>
      </c>
      <c r="C13" s="6">
        <v>10.255241829145508</v>
      </c>
      <c r="D13" s="8">
        <f t="shared" si="0"/>
        <v>14.964978722489626</v>
      </c>
      <c r="E13" s="8">
        <f t="shared" si="1"/>
        <v>0.52564027827501325</v>
      </c>
    </row>
    <row r="14" spans="1:5">
      <c r="A14" s="4" t="s">
        <v>23</v>
      </c>
      <c r="B14" s="4" t="s">
        <v>24</v>
      </c>
      <c r="C14" s="6">
        <v>0</v>
      </c>
      <c r="D14" s="8">
        <f t="shared" si="0"/>
        <v>0</v>
      </c>
      <c r="E14" s="8">
        <f t="shared" si="1"/>
        <v>0</v>
      </c>
    </row>
    <row r="15" spans="1:5">
      <c r="A15" s="4" t="s">
        <v>25</v>
      </c>
      <c r="B15" s="4" t="s">
        <v>26</v>
      </c>
      <c r="C15" s="6">
        <v>2.8755717367666875</v>
      </c>
      <c r="D15" s="8">
        <f t="shared" si="0"/>
        <v>4.1961828470398563</v>
      </c>
      <c r="E15" s="8">
        <f t="shared" si="1"/>
        <v>0.14738963284298756</v>
      </c>
    </row>
    <row r="16" spans="1:5">
      <c r="A16" s="4" t="s">
        <v>27</v>
      </c>
      <c r="B16" s="4" t="s">
        <v>28</v>
      </c>
      <c r="C16" s="6">
        <v>35.049042878205775</v>
      </c>
      <c r="D16" s="8">
        <f t="shared" si="0"/>
        <v>51.145374205152152</v>
      </c>
      <c r="E16" s="8">
        <f t="shared" si="1"/>
        <v>1.7964655498824078</v>
      </c>
    </row>
    <row r="17" spans="1:5">
      <c r="A17" s="4" t="s">
        <v>29</v>
      </c>
      <c r="B17" s="4" t="s">
        <v>30</v>
      </c>
      <c r="C17" s="6">
        <v>0.83333333333333326</v>
      </c>
      <c r="D17" s="8">
        <f t="shared" si="0"/>
        <v>1.2160430548436698</v>
      </c>
      <c r="E17" s="8">
        <f t="shared" si="1"/>
        <v>4.271313856142149E-2</v>
      </c>
    </row>
    <row r="18" spans="1:5">
      <c r="A18" s="4" t="s">
        <v>31</v>
      </c>
      <c r="B18" s="4" t="s">
        <v>32</v>
      </c>
      <c r="C18" s="6">
        <v>8.8333333333333339</v>
      </c>
      <c r="D18" s="8">
        <f t="shared" si="0"/>
        <v>12.890056381342902</v>
      </c>
      <c r="E18" s="8">
        <f t="shared" si="1"/>
        <v>0.45275926875106792</v>
      </c>
    </row>
    <row r="19" spans="1:5">
      <c r="A19" s="4" t="s">
        <v>33</v>
      </c>
      <c r="B19" s="4" t="s">
        <v>34</v>
      </c>
      <c r="C19" s="6">
        <v>0</v>
      </c>
      <c r="D19" s="8">
        <f t="shared" si="0"/>
        <v>0</v>
      </c>
      <c r="E19" s="8">
        <f t="shared" si="1"/>
        <v>0</v>
      </c>
    </row>
    <row r="20" spans="1:5">
      <c r="A20" s="4" t="s">
        <v>35</v>
      </c>
      <c r="B20" s="4" t="s">
        <v>36</v>
      </c>
      <c r="C20" s="6">
        <v>64.75</v>
      </c>
      <c r="D20" s="8">
        <f t="shared" si="0"/>
        <v>94.486545361353151</v>
      </c>
      <c r="E20" s="8">
        <f t="shared" si="1"/>
        <v>3.3188108662224498</v>
      </c>
    </row>
    <row r="21" spans="1:5">
      <c r="A21" s="4" t="s">
        <v>37</v>
      </c>
      <c r="B21" s="4" t="s">
        <v>38</v>
      </c>
      <c r="C21" s="6">
        <v>831.89968789883403</v>
      </c>
      <c r="D21" s="8">
        <f t="shared" si="0"/>
        <v>1213.9510053551926</v>
      </c>
      <c r="E21" s="8">
        <f t="shared" si="1"/>
        <v>42.639655966111434</v>
      </c>
    </row>
    <row r="22" spans="1:5">
      <c r="A22" s="4" t="s">
        <v>39</v>
      </c>
      <c r="B22" s="4" t="s">
        <v>40</v>
      </c>
      <c r="C22" s="6">
        <v>27</v>
      </c>
      <c r="D22" s="8">
        <f t="shared" si="0"/>
        <v>39.399794976934906</v>
      </c>
      <c r="E22" s="8">
        <f t="shared" si="1"/>
        <v>1.3839056893900563</v>
      </c>
    </row>
    <row r="23" spans="1:5">
      <c r="A23" s="4" t="s">
        <v>41</v>
      </c>
      <c r="B23" s="4" t="s">
        <v>42</v>
      </c>
      <c r="C23" s="6">
        <v>19.25</v>
      </c>
      <c r="D23" s="8">
        <f t="shared" si="0"/>
        <v>28.090594566888775</v>
      </c>
      <c r="E23" s="8">
        <f t="shared" si="1"/>
        <v>0.98667350076883653</v>
      </c>
    </row>
    <row r="24" spans="1:5">
      <c r="A24" s="4" t="s">
        <v>43</v>
      </c>
      <c r="B24" s="4" t="s">
        <v>44</v>
      </c>
      <c r="C24" s="6">
        <v>0</v>
      </c>
      <c r="D24" s="8">
        <f t="shared" si="0"/>
        <v>0</v>
      </c>
      <c r="E24" s="8">
        <f t="shared" si="1"/>
        <v>0</v>
      </c>
    </row>
    <row r="25" spans="1:5">
      <c r="A25" s="4" t="s">
        <v>45</v>
      </c>
      <c r="B25" s="4" t="s">
        <v>46</v>
      </c>
      <c r="C25" s="6">
        <v>1</v>
      </c>
      <c r="D25" s="8">
        <f t="shared" si="0"/>
        <v>1.459251665812404</v>
      </c>
      <c r="E25" s="8">
        <f t="shared" si="1"/>
        <v>5.1255766273705788E-2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0.33333333333333331</v>
      </c>
      <c r="D28" s="8">
        <f t="shared" si="0"/>
        <v>0.48641722193746795</v>
      </c>
      <c r="E28" s="8">
        <f t="shared" si="1"/>
        <v>1.7085255424568596E-2</v>
      </c>
    </row>
    <row r="29" spans="1:5">
      <c r="A29" s="4" t="s">
        <v>53</v>
      </c>
      <c r="B29" s="4" t="s">
        <v>54</v>
      </c>
      <c r="C29" s="6">
        <v>11.333333333333334</v>
      </c>
      <c r="D29" s="8">
        <f t="shared" si="0"/>
        <v>16.538185545873912</v>
      </c>
      <c r="E29" s="8">
        <f t="shared" si="1"/>
        <v>0.58089868443533232</v>
      </c>
    </row>
    <row r="30" spans="1:5">
      <c r="A30" s="4" t="s">
        <v>55</v>
      </c>
      <c r="B30" s="4" t="s">
        <v>56</v>
      </c>
      <c r="C30" s="6">
        <v>0</v>
      </c>
      <c r="D30" s="8">
        <f t="shared" si="0"/>
        <v>0</v>
      </c>
      <c r="E30" s="8">
        <f t="shared" si="1"/>
        <v>0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59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59.26540201048121</v>
      </c>
      <c r="D34" s="8">
        <f t="shared" si="0"/>
        <v>86.483136608836503</v>
      </c>
      <c r="E34" s="8">
        <f t="shared" si="1"/>
        <v>3.0376935935664382</v>
      </c>
    </row>
    <row r="35" spans="1:5">
      <c r="A35" s="4" t="s">
        <v>64</v>
      </c>
      <c r="B35" s="4" t="s">
        <v>65</v>
      </c>
      <c r="C35" s="6">
        <v>210.6128556803462</v>
      </c>
      <c r="D35" s="8">
        <f t="shared" si="0"/>
        <v>307.33716049305264</v>
      </c>
      <c r="E35" s="8">
        <f t="shared" si="1"/>
        <v>10.795123304989554</v>
      </c>
    </row>
    <row r="37" spans="1:5">
      <c r="B37" s="1" t="s">
        <v>66</v>
      </c>
      <c r="C37" s="7">
        <f>SUM(C7:C35)</f>
        <v>1951</v>
      </c>
      <c r="D37" s="7">
        <f>SUM(D7:D35)</f>
        <v>2847</v>
      </c>
      <c r="E37" s="9">
        <f>SUM(E7:E35)</f>
        <v>100.00000000000001</v>
      </c>
    </row>
    <row r="38" spans="1:5">
      <c r="B38" s="1" t="s">
        <v>67</v>
      </c>
      <c r="C38" s="7">
        <v>896</v>
      </c>
    </row>
    <row r="39" spans="1:5">
      <c r="B39" s="1" t="s">
        <v>68</v>
      </c>
      <c r="C39" s="7">
        <v>153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3</vt:lpstr>
      <vt:lpstr>Group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Cannon, Sarah R - DCF</dc:creator>
  <cp:lastModifiedBy>Staley, Phil R - DCF</cp:lastModifiedBy>
  <dcterms:created xsi:type="dcterms:W3CDTF">2020-05-05T21:52:47Z</dcterms:created>
  <dcterms:modified xsi:type="dcterms:W3CDTF">2020-06-24T21:09:09Z</dcterms:modified>
</cp:coreProperties>
</file>