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MS\BF\Accounting\RMS\RMS Reports (By Qtr)\CY2019\3rd QTR\Program Summaries\"/>
    </mc:Choice>
  </mc:AlternateContent>
  <xr:revisionPtr revIDLastSave="0" documentId="8_{76D5C437-21C3-4B93-9120-5B46710B7DE4}" xr6:coauthVersionLast="41" xr6:coauthVersionMax="41" xr10:uidLastSave="{00000000-0000-0000-0000-000000000000}"/>
  <bookViews>
    <workbookView xWindow="-60" yWindow="-60" windowWidth="28920" windowHeight="15870" activeTab="1" xr2:uid="{00000000-000D-0000-FFFF-FFFF00000000}"/>
  </bookViews>
  <sheets>
    <sheet name="5" sheetId="1" r:id="rId1"/>
    <sheet name="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2" l="1"/>
  <c r="D37" i="2"/>
  <c r="C37" i="2"/>
  <c r="E35" i="2"/>
  <c r="D35" i="2"/>
  <c r="E34" i="2"/>
  <c r="D34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E37" i="2" s="1"/>
  <c r="D7" i="2"/>
  <c r="C37" i="1" l="1"/>
  <c r="C42" i="1" s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37" i="1" s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7" i="1" l="1"/>
</calcChain>
</file>

<file path=xl/sharedStrings.xml><?xml version="1.0" encoding="utf-8"?>
<sst xmlns="http://schemas.openxmlformats.org/spreadsheetml/2006/main" count="146" uniqueCount="74">
  <si>
    <t>Program Summary</t>
  </si>
  <si>
    <t>Wisconsin DCF Group 3 Economic Support</t>
  </si>
  <si>
    <t>Quarter: 7/1/2019 - 9/30/2019</t>
  </si>
  <si>
    <t>Report date: 10/16/2019 9:05 AM</t>
  </si>
  <si>
    <t>Cost Obj Code</t>
  </si>
  <si>
    <t>Cost Objective Description</t>
  </si>
  <si>
    <t>Actual Count</t>
  </si>
  <si>
    <t>Adjusted Count</t>
  </si>
  <si>
    <t>Percentage</t>
  </si>
  <si>
    <t>BC</t>
  </si>
  <si>
    <t>BadgerCare</t>
  </si>
  <si>
    <t>BCElg</t>
  </si>
  <si>
    <t>Badger Care Eligibility (BCP Elig)</t>
  </si>
  <si>
    <t>CCAdm</t>
  </si>
  <si>
    <t>Child Care Admin</t>
  </si>
  <si>
    <t>CCCert</t>
  </si>
  <si>
    <t>Child Care Certification</t>
  </si>
  <si>
    <t>CCElig</t>
  </si>
  <si>
    <t>Child Care Eligibility</t>
  </si>
  <si>
    <t>CCProg</t>
  </si>
  <si>
    <t>Child Care</t>
  </si>
  <si>
    <t>CSUPP</t>
  </si>
  <si>
    <t>Caretaker Supplement (C-Supp)</t>
  </si>
  <si>
    <t>CTY</t>
  </si>
  <si>
    <t>County Only Assistance</t>
  </si>
  <si>
    <t>FPW</t>
  </si>
  <si>
    <t>Family Planning Waiver</t>
  </si>
  <si>
    <t>FPWElg</t>
  </si>
  <si>
    <t>Family Planning Waiver Eligibility (FPW Eligib)</t>
  </si>
  <si>
    <t>FR-CC</t>
  </si>
  <si>
    <t>Child Care Fraud</t>
  </si>
  <si>
    <t>FR-FS</t>
  </si>
  <si>
    <t>Foods Stamps Fraud</t>
  </si>
  <si>
    <t>FR-MA</t>
  </si>
  <si>
    <t>Medical Assistance Fraud</t>
  </si>
  <si>
    <t>FSAdm</t>
  </si>
  <si>
    <t>Food Stamp Administration</t>
  </si>
  <si>
    <t>FSCert</t>
  </si>
  <si>
    <t>Food Stamp Certification</t>
  </si>
  <si>
    <t>FSEbt</t>
  </si>
  <si>
    <t>Food Stamp Issuance</t>
  </si>
  <si>
    <t>FSFH</t>
  </si>
  <si>
    <t>Food Stamp Fair Hearings</t>
  </si>
  <si>
    <t>MAFC</t>
  </si>
  <si>
    <t>Family Care - Medical Assistance</t>
  </si>
  <si>
    <t>MAFCEl</t>
  </si>
  <si>
    <t>Family Care - Medical Assistance Eligibility</t>
  </si>
  <si>
    <t>MATran</t>
  </si>
  <si>
    <t>MA Transportation</t>
  </si>
  <si>
    <t>MPE</t>
  </si>
  <si>
    <t>Market Place Exchange (MPE)</t>
  </si>
  <si>
    <t>PI-CC</t>
  </si>
  <si>
    <t>Child Care Program Intergrity</t>
  </si>
  <si>
    <t>PI-FS</t>
  </si>
  <si>
    <t>Food Stamps Program Integrity (Fraud)</t>
  </si>
  <si>
    <t>PI-MA</t>
  </si>
  <si>
    <t>Medical Assistance Program Integrity</t>
  </si>
  <si>
    <t>SSS</t>
  </si>
  <si>
    <t>Social Services</t>
  </si>
  <si>
    <t>WHEAP</t>
  </si>
  <si>
    <t>WIA</t>
  </si>
  <si>
    <t>Workforce Investment Act</t>
  </si>
  <si>
    <t>WMA</t>
  </si>
  <si>
    <t>Wisconsin Medicaid (EBD and LTC)</t>
  </si>
  <si>
    <t>WMAElg</t>
  </si>
  <si>
    <t>Wisconsin Medicaid Eligibility (EBD &amp; LTC Elig)</t>
  </si>
  <si>
    <t>Program Totals:</t>
  </si>
  <si>
    <t>Redistributed:</t>
  </si>
  <si>
    <t>Invalid Responses:</t>
  </si>
  <si>
    <t>No Responses:</t>
  </si>
  <si>
    <t>Responses in Error:</t>
  </si>
  <si>
    <t>Total of All Hits:</t>
  </si>
  <si>
    <t>Wisconsin DCF Group 5 Economic Support</t>
  </si>
  <si>
    <t>Report date: 10/16/2019 9:08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</si>
</sst>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);\-#,##0.00"/>
    <numFmt numFmtId="165" formatCode="#,##0.0000_);\-#,##0.0000"/>
  </numFmts>
  <fonts count="8">
    <font>
      <sz val="11"/>
      <name val="Calibri"/>
    </font>
    <font>
      <sz val="11"/>
      <name val="Segoe UI"/>
      <family val="2"/>
    </font>
    <font>
      <b/>
      <sz val="9"/>
      <name val="Segoe UI"/>
      <family val="2"/>
    </font>
    <font>
      <b/>
      <sz val="9"/>
      <color rgb="FFFFFFFF"/>
      <name val="Segoe UI"/>
      <family val="2"/>
    </font>
    <font>
      <b/>
      <sz val="9"/>
      <color rgb="FF000000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u/>
      <sz val="9"/>
      <color rgb="FF0000FF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808080"/>
      </patternFill>
    </fill>
    <fill>
      <patternFill patternType="solid">
        <fgColor rgb="FFFFFF00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3" fillId="2" borderId="0"/>
    <xf numFmtId="0" fontId="4" fillId="3" borderId="0"/>
    <xf numFmtId="0" fontId="5" fillId="0" borderId="0">
      <alignment horizontal="left"/>
    </xf>
    <xf numFmtId="0" fontId="6" fillId="0" borderId="0">
      <alignment horizontal="left"/>
    </xf>
    <xf numFmtId="0" fontId="2" fillId="0" borderId="0">
      <alignment horizontal="left"/>
    </xf>
    <xf numFmtId="0" fontId="6" fillId="4" borderId="0">
      <alignment horizontal="center"/>
    </xf>
    <xf numFmtId="0" fontId="7" fillId="0" borderId="0">
      <alignment horizontal="left"/>
    </xf>
  </cellStyleXfs>
  <cellXfs count="10">
    <xf numFmtId="0" fontId="0" fillId="0" borderId="0" xfId="0" applyNumberFormat="1" applyFont="1"/>
    <xf numFmtId="0" fontId="2" fillId="0" borderId="0" xfId="1" applyNumberFormat="1" applyFont="1"/>
    <xf numFmtId="0" fontId="3" fillId="2" borderId="0" xfId="2" applyNumberFormat="1" applyFont="1" applyFill="1"/>
    <xf numFmtId="0" fontId="5" fillId="0" borderId="0" xfId="4" applyNumberFormat="1" applyFont="1">
      <alignment horizontal="left"/>
    </xf>
    <xf numFmtId="0" fontId="6" fillId="0" borderId="0" xfId="5" applyNumberFormat="1" applyFont="1">
      <alignment horizontal="left"/>
    </xf>
    <xf numFmtId="0" fontId="1" fillId="0" borderId="0" xfId="0" applyNumberFormat="1" applyFont="1"/>
    <xf numFmtId="164" fontId="6" fillId="0" borderId="0" xfId="5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65" fontId="6" fillId="0" borderId="0" xfId="5" applyNumberFormat="1" applyFont="1" applyAlignment="1">
      <alignment horizontal="right"/>
    </xf>
    <xf numFmtId="165" fontId="2" fillId="0" borderId="0" xfId="1" applyNumberFormat="1" applyFont="1" applyAlignment="1">
      <alignment horizontal="right"/>
    </xf>
  </cellXfs>
  <cellStyles count="9">
    <cellStyle name="BodyStyle" xfId="5" xr:uid="{00000000-0005-0000-0000-000005000000}"/>
    <cellStyle name="BoldBodyStyle" xfId="6" xr:uid="{00000000-0005-0000-0000-000006000000}"/>
    <cellStyle name="ColHeaderStyle" xfId="2" xr:uid="{00000000-0005-0000-0000-000002000000}"/>
    <cellStyle name="ColHeaderStyleGray" xfId="3" xr:uid="{00000000-0005-0000-0000-000003000000}"/>
    <cellStyle name="HeaderStyle" xfId="1" xr:uid="{00000000-0005-0000-0000-000001000000}"/>
    <cellStyle name="HyperlinkStyle" xfId="8" xr:uid="{00000000-0005-0000-0000-000008000000}"/>
    <cellStyle name="Normal" xfId="0" builtinId="0"/>
    <cellStyle name="TitleStyle" xfId="4" xr:uid="{00000000-0005-0000-0000-000004000000}"/>
    <cellStyle name="YellowHighlightStyle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</sheetPr>
  <dimension ref="A1:E42"/>
  <sheetViews>
    <sheetView workbookViewId="0">
      <pane ySplit="6" topLeftCell="A7" activePane="bottomLeft" state="frozen"/>
      <selection pane="bottomLeft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6" width="11" style="5" customWidth="1"/>
    <col min="7" max="16384" width="11" style="5"/>
  </cols>
  <sheetData>
    <row r="1" spans="1:5">
      <c r="A1" s="3" t="s">
        <v>0</v>
      </c>
    </row>
    <row r="2" spans="1:5">
      <c r="A2" s="1" t="s">
        <v>1</v>
      </c>
    </row>
    <row r="3" spans="1:5">
      <c r="A3" s="1" t="s">
        <v>2</v>
      </c>
    </row>
    <row r="4" spans="1:5">
      <c r="A4" s="1" t="s">
        <v>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175.62483911155545</v>
      </c>
      <c r="D7" s="8">
        <f t="shared" ref="D7:D35" si="0">C7*(($C$37 + $C$38) / $C$37)</f>
        <v>247.18850386764205</v>
      </c>
      <c r="E7" s="8">
        <f t="shared" ref="E7:E35" si="1">C7/$C$37*100</f>
        <v>8.6429546806867847</v>
      </c>
    </row>
    <row r="8" spans="1:5">
      <c r="A8" s="4" t="s">
        <v>11</v>
      </c>
      <c r="B8" s="4" t="s">
        <v>12</v>
      </c>
      <c r="C8" s="6">
        <v>514.64263996245529</v>
      </c>
      <c r="D8" s="8">
        <f t="shared" si="0"/>
        <v>724.34938498652673</v>
      </c>
      <c r="E8" s="8">
        <f t="shared" si="1"/>
        <v>25.326901572955478</v>
      </c>
    </row>
    <row r="9" spans="1:5">
      <c r="A9" s="4" t="s">
        <v>13</v>
      </c>
      <c r="B9" s="4" t="s">
        <v>14</v>
      </c>
      <c r="C9" s="6">
        <v>1</v>
      </c>
      <c r="D9" s="8">
        <f t="shared" si="0"/>
        <v>1.4074803149606301</v>
      </c>
      <c r="E9" s="8">
        <f t="shared" si="1"/>
        <v>4.921259842519686E-2</v>
      </c>
    </row>
    <row r="10" spans="1:5">
      <c r="A10" s="4" t="s">
        <v>15</v>
      </c>
      <c r="B10" s="4" t="s">
        <v>16</v>
      </c>
      <c r="C10" s="6">
        <v>1</v>
      </c>
      <c r="D10" s="8">
        <f t="shared" si="0"/>
        <v>1.4074803149606301</v>
      </c>
      <c r="E10" s="8">
        <f t="shared" si="1"/>
        <v>4.921259842519686E-2</v>
      </c>
    </row>
    <row r="11" spans="1:5">
      <c r="A11" s="4" t="s">
        <v>17</v>
      </c>
      <c r="B11" s="4" t="s">
        <v>18</v>
      </c>
      <c r="C11" s="6">
        <v>145.7999053664015</v>
      </c>
      <c r="D11" s="8">
        <f t="shared" si="0"/>
        <v>205.21049672633285</v>
      </c>
      <c r="E11" s="8">
        <f t="shared" si="1"/>
        <v>7.1751921932284217</v>
      </c>
    </row>
    <row r="12" spans="1:5">
      <c r="A12" s="4" t="s">
        <v>19</v>
      </c>
      <c r="B12" s="4" t="s">
        <v>20</v>
      </c>
      <c r="C12" s="6">
        <v>17.5</v>
      </c>
      <c r="D12" s="8">
        <f t="shared" si="0"/>
        <v>24.630905511811026</v>
      </c>
      <c r="E12" s="8">
        <f t="shared" si="1"/>
        <v>0.86122047244094491</v>
      </c>
    </row>
    <row r="13" spans="1:5">
      <c r="A13" s="4" t="s">
        <v>21</v>
      </c>
      <c r="B13" s="4" t="s">
        <v>22</v>
      </c>
      <c r="C13" s="6">
        <v>8.2326000012434157</v>
      </c>
      <c r="D13" s="8">
        <f t="shared" si="0"/>
        <v>11.587222442694966</v>
      </c>
      <c r="E13" s="8">
        <f t="shared" si="1"/>
        <v>0.40514763785646735</v>
      </c>
    </row>
    <row r="14" spans="1:5">
      <c r="A14" s="4" t="s">
        <v>23</v>
      </c>
      <c r="B14" s="4" t="s">
        <v>24</v>
      </c>
      <c r="C14" s="6">
        <v>7</v>
      </c>
      <c r="D14" s="8">
        <f t="shared" si="0"/>
        <v>9.852362204724411</v>
      </c>
      <c r="E14" s="8">
        <f t="shared" si="1"/>
        <v>0.34448818897637801</v>
      </c>
    </row>
    <row r="15" spans="1:5">
      <c r="A15" s="4" t="s">
        <v>25</v>
      </c>
      <c r="B15" s="4" t="s">
        <v>26</v>
      </c>
      <c r="C15" s="6">
        <v>6.5929934975589006</v>
      </c>
      <c r="D15" s="8">
        <f t="shared" si="0"/>
        <v>9.2795085644775881</v>
      </c>
      <c r="E15" s="8">
        <f t="shared" si="1"/>
        <v>0.32445834141530028</v>
      </c>
    </row>
    <row r="16" spans="1:5">
      <c r="A16" s="4" t="s">
        <v>27</v>
      </c>
      <c r="B16" s="4" t="s">
        <v>28</v>
      </c>
      <c r="C16" s="6">
        <v>31.109753233059347</v>
      </c>
      <c r="D16" s="8">
        <f t="shared" si="0"/>
        <v>43.786365278813854</v>
      </c>
      <c r="E16" s="8">
        <f t="shared" si="1"/>
        <v>1.5309917929655192</v>
      </c>
    </row>
    <row r="17" spans="1:5">
      <c r="A17" s="4" t="s">
        <v>29</v>
      </c>
      <c r="B17" s="4" t="s">
        <v>30</v>
      </c>
      <c r="C17" s="6">
        <v>3</v>
      </c>
      <c r="D17" s="8">
        <f t="shared" si="0"/>
        <v>4.2224409448818907</v>
      </c>
      <c r="E17" s="8">
        <f t="shared" si="1"/>
        <v>0.14763779527559057</v>
      </c>
    </row>
    <row r="18" spans="1:5">
      <c r="A18" s="4" t="s">
        <v>31</v>
      </c>
      <c r="B18" s="4" t="s">
        <v>32</v>
      </c>
      <c r="C18" s="6">
        <v>21</v>
      </c>
      <c r="D18" s="8">
        <f t="shared" si="0"/>
        <v>29.557086614173233</v>
      </c>
      <c r="E18" s="8">
        <f t="shared" si="1"/>
        <v>1.033464566929134</v>
      </c>
    </row>
    <row r="19" spans="1:5">
      <c r="A19" s="4" t="s">
        <v>33</v>
      </c>
      <c r="B19" s="4" t="s">
        <v>34</v>
      </c>
      <c r="C19" s="6">
        <v>0.5</v>
      </c>
      <c r="D19" s="8">
        <f t="shared" si="0"/>
        <v>0.70374015748031504</v>
      </c>
      <c r="E19" s="8">
        <f t="shared" si="1"/>
        <v>2.460629921259843E-2</v>
      </c>
    </row>
    <row r="20" spans="1:5">
      <c r="A20" s="4" t="s">
        <v>35</v>
      </c>
      <c r="B20" s="4" t="s">
        <v>36</v>
      </c>
      <c r="C20" s="6">
        <v>43.833333333333336</v>
      </c>
      <c r="D20" s="8">
        <f t="shared" si="0"/>
        <v>61.694553805774291</v>
      </c>
      <c r="E20" s="8">
        <f t="shared" si="1"/>
        <v>2.1571522309711288</v>
      </c>
    </row>
    <row r="21" spans="1:5">
      <c r="A21" s="4" t="s">
        <v>37</v>
      </c>
      <c r="B21" s="4" t="s">
        <v>38</v>
      </c>
      <c r="C21" s="6">
        <v>650.86269848884785</v>
      </c>
      <c r="D21" s="8">
        <f t="shared" si="0"/>
        <v>916.07643586520919</v>
      </c>
      <c r="E21" s="8">
        <f t="shared" si="1"/>
        <v>32.030644610671651</v>
      </c>
    </row>
    <row r="22" spans="1:5">
      <c r="A22" s="4" t="s">
        <v>39</v>
      </c>
      <c r="B22" s="4" t="s">
        <v>40</v>
      </c>
      <c r="C22" s="6">
        <v>11.25</v>
      </c>
      <c r="D22" s="8">
        <f t="shared" si="0"/>
        <v>15.834153543307089</v>
      </c>
      <c r="E22" s="8">
        <f t="shared" si="1"/>
        <v>0.55364173228346458</v>
      </c>
    </row>
    <row r="23" spans="1:5">
      <c r="A23" s="4" t="s">
        <v>41</v>
      </c>
      <c r="B23" s="4" t="s">
        <v>42</v>
      </c>
      <c r="C23" s="6">
        <v>6</v>
      </c>
      <c r="D23" s="8">
        <f t="shared" si="0"/>
        <v>8.4448818897637814</v>
      </c>
      <c r="E23" s="8">
        <f t="shared" si="1"/>
        <v>0.29527559055118113</v>
      </c>
    </row>
    <row r="24" spans="1:5">
      <c r="A24" s="4" t="s">
        <v>43</v>
      </c>
      <c r="B24" s="4" t="s">
        <v>44</v>
      </c>
      <c r="C24" s="6">
        <v>1</v>
      </c>
      <c r="D24" s="8">
        <f t="shared" si="0"/>
        <v>1.4074803149606301</v>
      </c>
      <c r="E24" s="8">
        <f t="shared" si="1"/>
        <v>4.921259842519686E-2</v>
      </c>
    </row>
    <row r="25" spans="1:5">
      <c r="A25" s="4" t="s">
        <v>45</v>
      </c>
      <c r="B25" s="4" t="s">
        <v>46</v>
      </c>
      <c r="C25" s="6">
        <v>10</v>
      </c>
      <c r="D25" s="8">
        <f t="shared" si="0"/>
        <v>14.0748031496063</v>
      </c>
      <c r="E25" s="8">
        <f t="shared" si="1"/>
        <v>0.49212598425196857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1</v>
      </c>
      <c r="D27" s="8">
        <f t="shared" si="0"/>
        <v>1.4074803149606301</v>
      </c>
      <c r="E27" s="8">
        <f t="shared" si="1"/>
        <v>4.921259842519686E-2</v>
      </c>
    </row>
    <row r="28" spans="1:5">
      <c r="A28" s="4" t="s">
        <v>51</v>
      </c>
      <c r="B28" s="4" t="s">
        <v>52</v>
      </c>
      <c r="C28" s="6">
        <v>0.58333333333333337</v>
      </c>
      <c r="D28" s="8">
        <f t="shared" si="0"/>
        <v>0.82103018372703429</v>
      </c>
      <c r="E28" s="8">
        <f t="shared" si="1"/>
        <v>2.8707349081364835E-2</v>
      </c>
    </row>
    <row r="29" spans="1:5">
      <c r="A29" s="4" t="s">
        <v>53</v>
      </c>
      <c r="B29" s="4" t="s">
        <v>54</v>
      </c>
      <c r="C29" s="6">
        <v>9.5833333333333339</v>
      </c>
      <c r="D29" s="8">
        <f t="shared" si="0"/>
        <v>13.488353018372706</v>
      </c>
      <c r="E29" s="8">
        <f t="shared" si="1"/>
        <v>0.47162073490813655</v>
      </c>
    </row>
    <row r="30" spans="1:5">
      <c r="A30" s="4" t="s">
        <v>55</v>
      </c>
      <c r="B30" s="4" t="s">
        <v>56</v>
      </c>
      <c r="C30" s="6">
        <v>1.25</v>
      </c>
      <c r="D30" s="8">
        <f t="shared" si="0"/>
        <v>1.7593503937007875</v>
      </c>
      <c r="E30" s="8">
        <f t="shared" si="1"/>
        <v>6.1515748031496072E-2</v>
      </c>
    </row>
    <row r="31" spans="1:5">
      <c r="A31" s="4" t="s">
        <v>57</v>
      </c>
      <c r="B31" s="4" t="s">
        <v>58</v>
      </c>
      <c r="C31" s="6">
        <v>1</v>
      </c>
      <c r="D31" s="8">
        <f t="shared" si="0"/>
        <v>1.4074803149606301</v>
      </c>
      <c r="E31" s="8">
        <f t="shared" si="1"/>
        <v>4.921259842519686E-2</v>
      </c>
    </row>
    <row r="32" spans="1:5">
      <c r="A32" s="4" t="s">
        <v>59</v>
      </c>
      <c r="B32" s="4" t="s">
        <v>59</v>
      </c>
      <c r="C32" s="6">
        <v>25</v>
      </c>
      <c r="D32" s="8">
        <f t="shared" si="0"/>
        <v>35.187007874015755</v>
      </c>
      <c r="E32" s="8">
        <f t="shared" si="1"/>
        <v>1.2303149606299213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79.444699520954444</v>
      </c>
      <c r="D34" s="8">
        <f t="shared" si="0"/>
        <v>111.81685070370558</v>
      </c>
      <c r="E34" s="8">
        <f t="shared" si="1"/>
        <v>3.9096800945351604</v>
      </c>
    </row>
    <row r="35" spans="1:5">
      <c r="A35" s="4" t="s">
        <v>64</v>
      </c>
      <c r="B35" s="4" t="s">
        <v>65</v>
      </c>
      <c r="C35" s="6">
        <v>258.1898708179238</v>
      </c>
      <c r="D35" s="8">
        <f t="shared" si="0"/>
        <v>363.39716069845576</v>
      </c>
      <c r="E35" s="8">
        <f t="shared" si="1"/>
        <v>12.706194430015938</v>
      </c>
    </row>
    <row r="37" spans="1:5">
      <c r="B37" s="1" t="s">
        <v>66</v>
      </c>
      <c r="C37" s="7">
        <f>SUM(C7:C35)</f>
        <v>2031.9999999999998</v>
      </c>
      <c r="D37" s="7">
        <f>SUM(D7:D35)</f>
        <v>2860.0000000000009</v>
      </c>
      <c r="E37" s="9">
        <f>SUM(E7:E35)</f>
        <v>100.00000000000004</v>
      </c>
    </row>
    <row r="38" spans="1:5">
      <c r="B38" s="1" t="s">
        <v>67</v>
      </c>
      <c r="C38" s="7">
        <v>828</v>
      </c>
    </row>
    <row r="39" spans="1:5">
      <c r="B39" s="1" t="s">
        <v>68</v>
      </c>
      <c r="C39" s="7">
        <v>140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8BF76-F755-4243-9386-B844C07EC1D0}">
  <dimension ref="A1:E42"/>
  <sheetViews>
    <sheetView tabSelected="1" workbookViewId="0">
      <selection activeCell="K23" sqref="K23"/>
    </sheetView>
  </sheetViews>
  <sheetFormatPr defaultColWidth="11" defaultRowHeight="16.5"/>
  <cols>
    <col min="1" max="1" width="36.28515625" style="5" customWidth="1"/>
    <col min="2" max="2" width="37.42578125" style="5" customWidth="1"/>
    <col min="3" max="3" width="12" style="5" customWidth="1"/>
    <col min="4" max="4" width="14.140625" style="5" customWidth="1"/>
    <col min="5" max="16384" width="11" style="5"/>
  </cols>
  <sheetData>
    <row r="1" spans="1:5">
      <c r="A1" s="3" t="s">
        <v>0</v>
      </c>
    </row>
    <row r="2" spans="1:5">
      <c r="A2" s="1" t="s">
        <v>72</v>
      </c>
    </row>
    <row r="3" spans="1:5">
      <c r="A3" s="1" t="s">
        <v>2</v>
      </c>
    </row>
    <row r="4" spans="1:5">
      <c r="A4" s="1" t="s">
        <v>73</v>
      </c>
    </row>
    <row r="6" spans="1: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</row>
    <row r="7" spans="1:5">
      <c r="A7" s="4" t="s">
        <v>9</v>
      </c>
      <c r="B7" s="4" t="s">
        <v>10</v>
      </c>
      <c r="C7" s="6">
        <v>101.53863459530359</v>
      </c>
      <c r="D7" s="8">
        <f t="shared" ref="D7:D35" si="0">C7*(($C$37 + $C$38) / $C$37)</f>
        <v>150.834852530951</v>
      </c>
      <c r="E7" s="8">
        <f t="shared" ref="E7:E35" si="1">C7/$C$37*100</f>
        <v>5.2610691500157305</v>
      </c>
    </row>
    <row r="8" spans="1:5">
      <c r="A8" s="4" t="s">
        <v>11</v>
      </c>
      <c r="B8" s="4" t="s">
        <v>12</v>
      </c>
      <c r="C8" s="6">
        <v>392.48828239441838</v>
      </c>
      <c r="D8" s="8">
        <f t="shared" si="0"/>
        <v>583.03829306984335</v>
      </c>
      <c r="E8" s="8">
        <f t="shared" si="1"/>
        <v>20.336180434943959</v>
      </c>
    </row>
    <row r="9" spans="1:5">
      <c r="A9" s="4" t="s">
        <v>13</v>
      </c>
      <c r="B9" s="4" t="s">
        <v>14</v>
      </c>
      <c r="C9" s="6">
        <v>0</v>
      </c>
      <c r="D9" s="8">
        <f t="shared" si="0"/>
        <v>0</v>
      </c>
      <c r="E9" s="8">
        <f t="shared" si="1"/>
        <v>0</v>
      </c>
    </row>
    <row r="10" spans="1:5">
      <c r="A10" s="4" t="s">
        <v>15</v>
      </c>
      <c r="B10" s="4" t="s">
        <v>16</v>
      </c>
      <c r="C10" s="6">
        <v>0</v>
      </c>
      <c r="D10" s="8">
        <f t="shared" si="0"/>
        <v>0</v>
      </c>
      <c r="E10" s="8">
        <f t="shared" si="1"/>
        <v>0</v>
      </c>
    </row>
    <row r="11" spans="1:5">
      <c r="A11" s="4" t="s">
        <v>17</v>
      </c>
      <c r="B11" s="4" t="s">
        <v>18</v>
      </c>
      <c r="C11" s="6">
        <v>161.88466595703514</v>
      </c>
      <c r="D11" s="8">
        <f t="shared" si="0"/>
        <v>240.4784131081968</v>
      </c>
      <c r="E11" s="8">
        <f t="shared" si="1"/>
        <v>8.3878065262712518</v>
      </c>
    </row>
    <row r="12" spans="1:5">
      <c r="A12" s="4" t="s">
        <v>19</v>
      </c>
      <c r="B12" s="4" t="s">
        <v>20</v>
      </c>
      <c r="C12" s="6">
        <v>6.75</v>
      </c>
      <c r="D12" s="8">
        <f t="shared" si="0"/>
        <v>10.027072538860105</v>
      </c>
      <c r="E12" s="8">
        <f t="shared" si="1"/>
        <v>0.34974093264248712</v>
      </c>
    </row>
    <row r="13" spans="1:5">
      <c r="A13" s="4" t="s">
        <v>21</v>
      </c>
      <c r="B13" s="4" t="s">
        <v>22</v>
      </c>
      <c r="C13" s="6">
        <v>14.167458030399786</v>
      </c>
      <c r="D13" s="8">
        <f t="shared" si="0"/>
        <v>21.045648794381446</v>
      </c>
      <c r="E13" s="8">
        <f t="shared" si="1"/>
        <v>0.73406518292226886</v>
      </c>
    </row>
    <row r="14" spans="1:5">
      <c r="A14" s="4" t="s">
        <v>23</v>
      </c>
      <c r="B14" s="4" t="s">
        <v>24</v>
      </c>
      <c r="C14" s="6">
        <v>0</v>
      </c>
      <c r="D14" s="8">
        <f t="shared" si="0"/>
        <v>0</v>
      </c>
      <c r="E14" s="8">
        <f t="shared" si="1"/>
        <v>0</v>
      </c>
    </row>
    <row r="15" spans="1:5">
      <c r="A15" s="4" t="s">
        <v>25</v>
      </c>
      <c r="B15" s="4" t="s">
        <v>26</v>
      </c>
      <c r="C15" s="6">
        <v>4.1098061567865543</v>
      </c>
      <c r="D15" s="8">
        <f t="shared" si="0"/>
        <v>6.1050851044077996</v>
      </c>
      <c r="E15" s="8">
        <f t="shared" si="1"/>
        <v>0.21294332418583187</v>
      </c>
    </row>
    <row r="16" spans="1:5">
      <c r="A16" s="4" t="s">
        <v>27</v>
      </c>
      <c r="B16" s="4" t="s">
        <v>28</v>
      </c>
      <c r="C16" s="6">
        <v>37.719139269658662</v>
      </c>
      <c r="D16" s="8">
        <f t="shared" si="0"/>
        <v>56.031488231145801</v>
      </c>
      <c r="E16" s="8">
        <f t="shared" si="1"/>
        <v>1.9543595476507081</v>
      </c>
    </row>
    <row r="17" spans="1:5">
      <c r="A17" s="4" t="s">
        <v>29</v>
      </c>
      <c r="B17" s="4" t="s">
        <v>30</v>
      </c>
      <c r="C17" s="6">
        <v>0.91666666666666674</v>
      </c>
      <c r="D17" s="8">
        <f t="shared" si="0"/>
        <v>1.3617012089810021</v>
      </c>
      <c r="E17" s="8">
        <f t="shared" si="1"/>
        <v>4.7495682210708129E-2</v>
      </c>
    </row>
    <row r="18" spans="1:5">
      <c r="A18" s="4" t="s">
        <v>31</v>
      </c>
      <c r="B18" s="4" t="s">
        <v>32</v>
      </c>
      <c r="C18" s="6">
        <v>12.916666666666668</v>
      </c>
      <c r="D18" s="8">
        <f t="shared" si="0"/>
        <v>19.187607944732303</v>
      </c>
      <c r="E18" s="8">
        <f t="shared" si="1"/>
        <v>0.66925734024179639</v>
      </c>
    </row>
    <row r="19" spans="1:5">
      <c r="A19" s="4" t="s">
        <v>33</v>
      </c>
      <c r="B19" s="4" t="s">
        <v>34</v>
      </c>
      <c r="C19" s="6">
        <v>0.25</v>
      </c>
      <c r="D19" s="8">
        <f t="shared" si="0"/>
        <v>0.37137305699481871</v>
      </c>
      <c r="E19" s="8">
        <f t="shared" si="1"/>
        <v>1.2953367875647671E-2</v>
      </c>
    </row>
    <row r="20" spans="1:5">
      <c r="A20" s="4" t="s">
        <v>35</v>
      </c>
      <c r="B20" s="4" t="s">
        <v>36</v>
      </c>
      <c r="C20" s="6">
        <v>54</v>
      </c>
      <c r="D20" s="8">
        <f t="shared" si="0"/>
        <v>80.216580310880843</v>
      </c>
      <c r="E20" s="8">
        <f t="shared" si="1"/>
        <v>2.797927461139897</v>
      </c>
    </row>
    <row r="21" spans="1:5">
      <c r="A21" s="4" t="s">
        <v>37</v>
      </c>
      <c r="B21" s="4" t="s">
        <v>38</v>
      </c>
      <c r="C21" s="6">
        <v>763.37189986647627</v>
      </c>
      <c r="D21" s="8">
        <f t="shared" si="0"/>
        <v>1133.9830243094236</v>
      </c>
      <c r="E21" s="8">
        <f t="shared" si="1"/>
        <v>39.552948179610176</v>
      </c>
    </row>
    <row r="22" spans="1:5">
      <c r="A22" s="4" t="s">
        <v>39</v>
      </c>
      <c r="B22" s="4" t="s">
        <v>40</v>
      </c>
      <c r="C22" s="6">
        <v>37.75</v>
      </c>
      <c r="D22" s="8">
        <f t="shared" si="0"/>
        <v>56.077331606217626</v>
      </c>
      <c r="E22" s="8">
        <f t="shared" si="1"/>
        <v>1.9559585492227982</v>
      </c>
    </row>
    <row r="23" spans="1:5">
      <c r="A23" s="4" t="s">
        <v>41</v>
      </c>
      <c r="B23" s="4" t="s">
        <v>42</v>
      </c>
      <c r="C23" s="6">
        <v>28.583333333333336</v>
      </c>
      <c r="D23" s="8">
        <f t="shared" si="0"/>
        <v>42.460319516407608</v>
      </c>
      <c r="E23" s="8">
        <f t="shared" si="1"/>
        <v>1.4810017271157172</v>
      </c>
    </row>
    <row r="24" spans="1:5">
      <c r="A24" s="4" t="s">
        <v>43</v>
      </c>
      <c r="B24" s="4" t="s">
        <v>44</v>
      </c>
      <c r="C24" s="6">
        <v>0</v>
      </c>
      <c r="D24" s="8">
        <f t="shared" si="0"/>
        <v>0</v>
      </c>
      <c r="E24" s="8">
        <f t="shared" si="1"/>
        <v>0</v>
      </c>
    </row>
    <row r="25" spans="1:5">
      <c r="A25" s="4" t="s">
        <v>45</v>
      </c>
      <c r="B25" s="4" t="s">
        <v>46</v>
      </c>
      <c r="C25" s="6">
        <v>0</v>
      </c>
      <c r="D25" s="8">
        <f t="shared" si="0"/>
        <v>0</v>
      </c>
      <c r="E25" s="8">
        <f t="shared" si="1"/>
        <v>0</v>
      </c>
    </row>
    <row r="26" spans="1:5">
      <c r="A26" s="4" t="s">
        <v>47</v>
      </c>
      <c r="B26" s="4" t="s">
        <v>48</v>
      </c>
      <c r="C26" s="6">
        <v>0</v>
      </c>
      <c r="D26" s="8">
        <f t="shared" si="0"/>
        <v>0</v>
      </c>
      <c r="E26" s="8">
        <f t="shared" si="1"/>
        <v>0</v>
      </c>
    </row>
    <row r="27" spans="1:5">
      <c r="A27" s="4" t="s">
        <v>49</v>
      </c>
      <c r="B27" s="4" t="s">
        <v>50</v>
      </c>
      <c r="C27" s="6">
        <v>0</v>
      </c>
      <c r="D27" s="8">
        <f t="shared" si="0"/>
        <v>0</v>
      </c>
      <c r="E27" s="8">
        <f t="shared" si="1"/>
        <v>0</v>
      </c>
    </row>
    <row r="28" spans="1:5">
      <c r="A28" s="4" t="s">
        <v>51</v>
      </c>
      <c r="B28" s="4" t="s">
        <v>52</v>
      </c>
      <c r="C28" s="6">
        <v>0</v>
      </c>
      <c r="D28" s="8">
        <f t="shared" si="0"/>
        <v>0</v>
      </c>
      <c r="E28" s="8">
        <f t="shared" si="1"/>
        <v>0</v>
      </c>
    </row>
    <row r="29" spans="1:5">
      <c r="A29" s="4" t="s">
        <v>53</v>
      </c>
      <c r="B29" s="4" t="s">
        <v>54</v>
      </c>
      <c r="C29" s="6">
        <v>7</v>
      </c>
      <c r="D29" s="8">
        <f t="shared" si="0"/>
        <v>10.398445595854923</v>
      </c>
      <c r="E29" s="8">
        <f t="shared" si="1"/>
        <v>0.36269430051813478</v>
      </c>
    </row>
    <row r="30" spans="1:5">
      <c r="A30" s="4" t="s">
        <v>55</v>
      </c>
      <c r="B30" s="4" t="s">
        <v>56</v>
      </c>
      <c r="C30" s="6">
        <v>0</v>
      </c>
      <c r="D30" s="8">
        <f t="shared" si="0"/>
        <v>0</v>
      </c>
      <c r="E30" s="8">
        <f t="shared" si="1"/>
        <v>0</v>
      </c>
    </row>
    <row r="31" spans="1:5">
      <c r="A31" s="4" t="s">
        <v>57</v>
      </c>
      <c r="B31" s="4" t="s">
        <v>58</v>
      </c>
      <c r="C31" s="6">
        <v>0</v>
      </c>
      <c r="D31" s="8">
        <f t="shared" si="0"/>
        <v>0</v>
      </c>
      <c r="E31" s="8">
        <f t="shared" si="1"/>
        <v>0</v>
      </c>
    </row>
    <row r="32" spans="1:5">
      <c r="A32" s="4" t="s">
        <v>59</v>
      </c>
      <c r="B32" s="4" t="s">
        <v>59</v>
      </c>
      <c r="C32" s="6">
        <v>0</v>
      </c>
      <c r="D32" s="8">
        <f t="shared" si="0"/>
        <v>0</v>
      </c>
      <c r="E32" s="8">
        <f t="shared" si="1"/>
        <v>0</v>
      </c>
    </row>
    <row r="33" spans="1:5">
      <c r="A33" s="4" t="s">
        <v>60</v>
      </c>
      <c r="B33" s="4" t="s">
        <v>61</v>
      </c>
      <c r="C33" s="6">
        <v>0</v>
      </c>
      <c r="D33" s="8">
        <f t="shared" si="0"/>
        <v>0</v>
      </c>
      <c r="E33" s="8">
        <f t="shared" si="1"/>
        <v>0</v>
      </c>
    </row>
    <row r="34" spans="1:5">
      <c r="A34" s="4" t="s">
        <v>62</v>
      </c>
      <c r="B34" s="4" t="s">
        <v>63</v>
      </c>
      <c r="C34" s="6">
        <v>44.949421828148651</v>
      </c>
      <c r="D34" s="8">
        <f t="shared" si="0"/>
        <v>66.772016777876786</v>
      </c>
      <c r="E34" s="8">
        <f t="shared" si="1"/>
        <v>2.3289855869507075</v>
      </c>
    </row>
    <row r="35" spans="1:5">
      <c r="A35" s="4" t="s">
        <v>64</v>
      </c>
      <c r="B35" s="4" t="s">
        <v>65</v>
      </c>
      <c r="C35" s="6">
        <v>261.60402523510629</v>
      </c>
      <c r="D35" s="8">
        <f t="shared" si="0"/>
        <v>388.61074629484449</v>
      </c>
      <c r="E35" s="8">
        <f t="shared" si="1"/>
        <v>13.554612706482194</v>
      </c>
    </row>
    <row r="37" spans="1:5">
      <c r="B37" s="1" t="s">
        <v>66</v>
      </c>
      <c r="C37" s="7">
        <f>SUM(C7:C35)</f>
        <v>1929.9999999999998</v>
      </c>
      <c r="D37" s="7">
        <f>SUM(D7:D35)</f>
        <v>2867</v>
      </c>
      <c r="E37" s="9">
        <f>SUM(E7:E35)</f>
        <v>100.00000000000001</v>
      </c>
    </row>
    <row r="38" spans="1:5">
      <c r="B38" s="1" t="s">
        <v>67</v>
      </c>
      <c r="C38" s="7">
        <v>937</v>
      </c>
    </row>
    <row r="39" spans="1:5">
      <c r="B39" s="1" t="s">
        <v>68</v>
      </c>
      <c r="C39" s="7">
        <v>133</v>
      </c>
    </row>
    <row r="40" spans="1:5">
      <c r="B40" s="1" t="s">
        <v>69</v>
      </c>
      <c r="C40" s="7">
        <v>0</v>
      </c>
    </row>
    <row r="41" spans="1:5">
      <c r="B41" s="1" t="s">
        <v>70</v>
      </c>
      <c r="C41" s="7">
        <v>0</v>
      </c>
    </row>
    <row r="42" spans="1:5">
      <c r="B42" s="1" t="s">
        <v>71</v>
      </c>
      <c r="C42" s="7">
        <f>SUM(C37:C41)</f>
        <v>3000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5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Gaster, Angeline M - DCF</dc:creator>
  <cp:lastModifiedBy>Angeline M. Gaster</cp:lastModifiedBy>
  <dcterms:created xsi:type="dcterms:W3CDTF">2019-10-16T14:08:38Z</dcterms:created>
  <dcterms:modified xsi:type="dcterms:W3CDTF">2020-02-04T20:42:40Z</dcterms:modified>
</cp:coreProperties>
</file>