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MS\BF\Accounting\RMS\RMS Reports (By Qtr)\CY 2018\1ST QTR\Statistics\"/>
    </mc:Choice>
  </mc:AlternateContent>
  <bookViews>
    <workbookView xWindow="0" yWindow="0" windowWidth="21570" windowHeight="7875" activeTab="1"/>
  </bookViews>
  <sheets>
    <sheet name="3" sheetId="1" r:id="rId1"/>
    <sheet name="5" sheetId="3" r:id="rId2"/>
  </sheets>
  <calcPr calcId="162913"/>
</workbook>
</file>

<file path=xl/calcChain.xml><?xml version="1.0" encoding="utf-8"?>
<calcChain xmlns="http://schemas.openxmlformats.org/spreadsheetml/2006/main">
  <c r="C38" i="3" l="1"/>
  <c r="C43" i="3" s="1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8" i="3" s="1"/>
  <c r="C38" i="1"/>
  <c r="C43" i="1" s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8" i="1" s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3" l="1"/>
  <c r="E38" i="1"/>
</calcChain>
</file>

<file path=xl/sharedStrings.xml><?xml version="1.0" encoding="utf-8"?>
<sst xmlns="http://schemas.openxmlformats.org/spreadsheetml/2006/main" count="150" uniqueCount="76">
  <si>
    <t>Program Summary</t>
  </si>
  <si>
    <t>Wisconsin DCF Group 3 Economic Support</t>
  </si>
  <si>
    <t>Quarter: 1/1/2018 - 3/31/2018 LOCKED</t>
  </si>
  <si>
    <t>Report date: 3/11/2019 2:34 PM</t>
  </si>
  <si>
    <t>Cost Obj Code</t>
  </si>
  <si>
    <t>Cost Objective Description</t>
  </si>
  <si>
    <t>Actual Count</t>
  </si>
  <si>
    <t>Adjusted Count</t>
  </si>
  <si>
    <t>Percentage</t>
  </si>
  <si>
    <t>700</t>
  </si>
  <si>
    <t>Children First/Wrkg Father Initiative (TANF MOE)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</si>
  <si>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</si>
  <si>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</si>
  <si>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</si>
  <si>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</si>
  <si>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</si>
  <si>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</si>
  <si>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</si>
  <si>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</si>
  <si>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</si>
  <si>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</si>
  <si>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</si>
  <si>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</si>
  <si>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</si>
  <si>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</si>
  <si>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</si>
  <si>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</si>
  <si>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</si>
  <si>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</si>
  <si>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</si>
  <si>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</si>
  <si>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</si>
  <si>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</si>
  <si>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</si>
  <si>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</si>
  <si>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</si>
  <si>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</si>
  <si>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</si>
  <si>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</si>
  <si>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</si>
  <si>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</si>
  <si>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</si>
  <si>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</si>
  <si>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</si>
  <si>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</si>
  <si>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</si>
  <si>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</si>
  <si>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</si>
  <si>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</si>
  <si>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</si>
  <si>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</si>
  <si>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</si>
  <si>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</si>
  <si>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</si>
  <si>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</si>
  <si>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</si>
  <si>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</si>
  <si>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</si>
  <si>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</si>
  <si>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</si>
  <si>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</si>
  <si>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</si>
  <si>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</si>
  <si>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</si>
  <si>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</si>
  <si>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</si>
  <si>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</si>
  <si>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</si>
  <si>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</si>
  <si>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</si>
  <si>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</si>
  <si>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</si>
  <si>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</si>
  <si>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</si>
  <si>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</si>
  <si>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3/11/2019 2:35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</si>
</sst>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b/>
      <sz val="9"/>
      <color rgb="FF000000"/>
      <name val="Segoe UI"/>
    </font>
    <font>
      <b/>
      <sz val="10"/>
      <name val="Segoe UI"/>
    </font>
    <font>
      <sz val="9"/>
      <name val="Segoe UI"/>
    </font>
    <font>
      <u/>
      <sz val="9"/>
      <color rgb="FF0000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0">
    <xf numFmtId="0" fontId="0" fillId="0" borderId="0" xfId="0" applyNumberFormat="1" applyFont="1"/>
    <xf numFmtId="0" fontId="2" fillId="0" borderId="0" xfId="1" applyNumberFormat="1" applyFont="1"/>
    <xf numFmtId="0" fontId="3" fillId="2" borderId="0" xfId="2" applyNumberFormat="1" applyFont="1" applyFill="1"/>
    <xf numFmtId="0" fontId="5" fillId="0" borderId="0" xfId="4" applyNumberFormat="1" applyFont="1">
      <alignment horizontal="left"/>
    </xf>
    <xf numFmtId="0" fontId="6" fillId="0" borderId="0" xfId="5" applyNumberFormat="1" applyFont="1">
      <alignment horizontal="left"/>
    </xf>
    <xf numFmtId="0" fontId="1" fillId="0" borderId="0" xfId="0" applyNumberFormat="1" applyFont="1"/>
    <xf numFmtId="164" fontId="6" fillId="0" borderId="0" xfId="5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2" fillId="0" borderId="0" xfId="1" applyNumberFormat="1" applyFont="1" applyAlignment="1">
      <alignment horizontal="right"/>
    </xf>
  </cellXfs>
  <cellStyles count="9">
    <cellStyle name="BodyStyle" xfId="5"/>
    <cellStyle name="BoldBodyStyle" xfId="6"/>
    <cellStyle name="ColHeaderStyle" xfId="2"/>
    <cellStyle name="ColHeaderStyleGray" xfId="3"/>
    <cellStyle name="HeaderStyle" xfId="1"/>
    <cellStyle name="HyperlinkStyle" xfId="8"/>
    <cellStyle name="Normal" xfId="0" builtinId="0"/>
    <cellStyle name="TitleStyle" xfId="4"/>
    <cellStyle name="YellowHighlightStyl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43"/>
  <sheetViews>
    <sheetView workbookViewId="0">
      <pane ySplit="6" topLeftCell="A7" activePane="bottomLeft" state="frozen"/>
      <selection pane="bottomLeft"/>
    </sheetView>
  </sheetViews>
  <sheetFormatPr defaultColWidth="11" defaultRowHeight="16.5"/>
  <cols>
    <col min="1" max="1" width="36.28515625" style="5" customWidth="1"/>
    <col min="2" max="2" width="39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0</v>
      </c>
      <c r="D7" s="8">
        <f t="shared" ref="D7:D36" si="0">C7*(($C$38 + $C$39) / $C$38)</f>
        <v>0</v>
      </c>
      <c r="E7" s="8">
        <f t="shared" ref="E7:E36" si="1">C7/$C$38*100</f>
        <v>0</v>
      </c>
    </row>
    <row r="8" spans="1:5">
      <c r="A8" s="4" t="s">
        <v>11</v>
      </c>
      <c r="B8" s="4" t="s">
        <v>12</v>
      </c>
      <c r="C8" s="6">
        <v>174.51894456419086</v>
      </c>
      <c r="D8" s="8">
        <f t="shared" si="0"/>
        <v>247.864997053275</v>
      </c>
      <c r="E8" s="8">
        <f t="shared" si="1"/>
        <v>8.5885307364267156</v>
      </c>
    </row>
    <row r="9" spans="1:5">
      <c r="A9" s="4" t="s">
        <v>13</v>
      </c>
      <c r="B9" s="4" t="s">
        <v>14</v>
      </c>
      <c r="C9" s="6">
        <v>521.31439819612581</v>
      </c>
      <c r="D9" s="8">
        <f t="shared" si="0"/>
        <v>740.41011476083611</v>
      </c>
      <c r="E9" s="8">
        <f t="shared" si="1"/>
        <v>25.655236131699105</v>
      </c>
    </row>
    <row r="10" spans="1:5">
      <c r="A10" s="4" t="s">
        <v>15</v>
      </c>
      <c r="B10" s="4" t="s">
        <v>16</v>
      </c>
      <c r="C10" s="6">
        <v>1</v>
      </c>
      <c r="D10" s="8">
        <f t="shared" si="0"/>
        <v>1.420275590551181</v>
      </c>
      <c r="E10" s="8">
        <f t="shared" si="1"/>
        <v>4.9212598425196846E-2</v>
      </c>
    </row>
    <row r="11" spans="1:5">
      <c r="A11" s="4" t="s">
        <v>17</v>
      </c>
      <c r="B11" s="4" t="s">
        <v>18</v>
      </c>
      <c r="C11" s="6">
        <v>3</v>
      </c>
      <c r="D11" s="8">
        <f t="shared" si="0"/>
        <v>4.2608267716535426</v>
      </c>
      <c r="E11" s="8">
        <f t="shared" si="1"/>
        <v>0.14763779527559054</v>
      </c>
    </row>
    <row r="12" spans="1:5">
      <c r="A12" s="4" t="s">
        <v>19</v>
      </c>
      <c r="B12" s="4" t="s">
        <v>20</v>
      </c>
      <c r="C12" s="6">
        <v>102.69376234984223</v>
      </c>
      <c r="D12" s="8">
        <f t="shared" si="0"/>
        <v>145.85344396734482</v>
      </c>
      <c r="E12" s="8">
        <f t="shared" si="1"/>
        <v>5.0538268872953855</v>
      </c>
    </row>
    <row r="13" spans="1:5">
      <c r="A13" s="4" t="s">
        <v>21</v>
      </c>
      <c r="B13" s="4" t="s">
        <v>22</v>
      </c>
      <c r="C13" s="6">
        <v>25.666666666666664</v>
      </c>
      <c r="D13" s="8">
        <f t="shared" si="0"/>
        <v>36.453740157480311</v>
      </c>
      <c r="E13" s="8">
        <f t="shared" si="1"/>
        <v>1.2631233595800524</v>
      </c>
    </row>
    <row r="14" spans="1:5">
      <c r="A14" s="4" t="s">
        <v>23</v>
      </c>
      <c r="B14" s="4" t="s">
        <v>24</v>
      </c>
      <c r="C14" s="6">
        <v>12.294119040224977</v>
      </c>
      <c r="D14" s="8">
        <f t="shared" si="0"/>
        <v>17.461037180162048</v>
      </c>
      <c r="E14" s="8">
        <f t="shared" si="1"/>
        <v>0.60502554331815839</v>
      </c>
    </row>
    <row r="15" spans="1:5">
      <c r="A15" s="4" t="s">
        <v>25</v>
      </c>
      <c r="B15" s="4" t="s">
        <v>26</v>
      </c>
      <c r="C15" s="6">
        <v>2</v>
      </c>
      <c r="D15" s="8">
        <f t="shared" si="0"/>
        <v>2.840551181102362</v>
      </c>
      <c r="E15" s="8">
        <f t="shared" si="1"/>
        <v>9.8425196850393692E-2</v>
      </c>
    </row>
    <row r="16" spans="1:5">
      <c r="A16" s="4" t="s">
        <v>27</v>
      </c>
      <c r="B16" s="4" t="s">
        <v>28</v>
      </c>
      <c r="C16" s="6">
        <v>6.8937485444565008</v>
      </c>
      <c r="D16" s="8">
        <f t="shared" si="0"/>
        <v>9.7910227850893019</v>
      </c>
      <c r="E16" s="8">
        <f t="shared" si="1"/>
        <v>0.33925927876262307</v>
      </c>
    </row>
    <row r="17" spans="1:5">
      <c r="A17" s="4" t="s">
        <v>29</v>
      </c>
      <c r="B17" s="4" t="s">
        <v>30</v>
      </c>
      <c r="C17" s="6">
        <v>30.782011044663658</v>
      </c>
      <c r="D17" s="8">
        <f t="shared" si="0"/>
        <v>43.718938914812654</v>
      </c>
      <c r="E17" s="8">
        <f t="shared" si="1"/>
        <v>1.5148627482610069</v>
      </c>
    </row>
    <row r="18" spans="1:5">
      <c r="A18" s="4" t="s">
        <v>31</v>
      </c>
      <c r="B18" s="4" t="s">
        <v>32</v>
      </c>
      <c r="C18" s="6">
        <v>1.25</v>
      </c>
      <c r="D18" s="8">
        <f t="shared" si="0"/>
        <v>1.7753444881889764</v>
      </c>
      <c r="E18" s="8">
        <f t="shared" si="1"/>
        <v>6.1515748031496065E-2</v>
      </c>
    </row>
    <row r="19" spans="1:5">
      <c r="A19" s="4" t="s">
        <v>33</v>
      </c>
      <c r="B19" s="4" t="s">
        <v>34</v>
      </c>
      <c r="C19" s="6">
        <v>14.25</v>
      </c>
      <c r="D19" s="8">
        <f t="shared" si="0"/>
        <v>20.23892716535433</v>
      </c>
      <c r="E19" s="8">
        <f t="shared" si="1"/>
        <v>0.70127952755905509</v>
      </c>
    </row>
    <row r="20" spans="1:5">
      <c r="A20" s="4" t="s">
        <v>35</v>
      </c>
      <c r="B20" s="4" t="s">
        <v>36</v>
      </c>
      <c r="C20" s="6">
        <v>0.25</v>
      </c>
      <c r="D20" s="8">
        <f t="shared" si="0"/>
        <v>0.35506889763779526</v>
      </c>
      <c r="E20" s="8">
        <f t="shared" si="1"/>
        <v>1.2303149606299212E-2</v>
      </c>
    </row>
    <row r="21" spans="1:5">
      <c r="A21" s="4" t="s">
        <v>37</v>
      </c>
      <c r="B21" s="4" t="s">
        <v>38</v>
      </c>
      <c r="C21" s="6">
        <v>43.666666666666664</v>
      </c>
      <c r="D21" s="8">
        <f t="shared" si="0"/>
        <v>62.018700787401571</v>
      </c>
      <c r="E21" s="8">
        <f t="shared" si="1"/>
        <v>2.1489501312335957</v>
      </c>
    </row>
    <row r="22" spans="1:5">
      <c r="A22" s="4" t="s">
        <v>39</v>
      </c>
      <c r="B22" s="4" t="s">
        <v>40</v>
      </c>
      <c r="C22" s="6">
        <v>655.45789630846491</v>
      </c>
      <c r="D22" s="8">
        <f t="shared" si="0"/>
        <v>930.93085076093973</v>
      </c>
      <c r="E22" s="8">
        <f t="shared" si="1"/>
        <v>32.256786235652804</v>
      </c>
    </row>
    <row r="23" spans="1:5">
      <c r="A23" s="4" t="s">
        <v>41</v>
      </c>
      <c r="B23" s="4" t="s">
        <v>42</v>
      </c>
      <c r="C23" s="6">
        <v>12</v>
      </c>
      <c r="D23" s="8">
        <f t="shared" si="0"/>
        <v>17.04330708661417</v>
      </c>
      <c r="E23" s="8">
        <f t="shared" si="1"/>
        <v>0.59055118110236215</v>
      </c>
    </row>
    <row r="24" spans="1:5">
      <c r="A24" s="4" t="s">
        <v>43</v>
      </c>
      <c r="B24" s="4" t="s">
        <v>44</v>
      </c>
      <c r="C24" s="6">
        <v>0</v>
      </c>
      <c r="D24" s="8">
        <f t="shared" si="0"/>
        <v>0</v>
      </c>
      <c r="E24" s="8">
        <f t="shared" si="1"/>
        <v>0</v>
      </c>
    </row>
    <row r="25" spans="1:5">
      <c r="A25" s="4" t="s">
        <v>45</v>
      </c>
      <c r="B25" s="4" t="s">
        <v>46</v>
      </c>
      <c r="C25" s="6">
        <v>2</v>
      </c>
      <c r="D25" s="8">
        <f t="shared" si="0"/>
        <v>2.840551181102362</v>
      </c>
      <c r="E25" s="8">
        <f t="shared" si="1"/>
        <v>9.8425196850393692E-2</v>
      </c>
    </row>
    <row r="26" spans="1:5">
      <c r="A26" s="4" t="s">
        <v>47</v>
      </c>
      <c r="B26" s="4" t="s">
        <v>48</v>
      </c>
      <c r="C26" s="6">
        <v>11</v>
      </c>
      <c r="D26" s="8">
        <f t="shared" si="0"/>
        <v>15.623031496062991</v>
      </c>
      <c r="E26" s="8">
        <f t="shared" si="1"/>
        <v>0.54133858267716539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5</v>
      </c>
      <c r="D29" s="8">
        <f t="shared" si="0"/>
        <v>7.1013779527559056</v>
      </c>
      <c r="E29" s="8">
        <f t="shared" si="1"/>
        <v>0.24606299212598426</v>
      </c>
    </row>
    <row r="30" spans="1:5">
      <c r="A30" s="4" t="s">
        <v>55</v>
      </c>
      <c r="B30" s="4" t="s">
        <v>56</v>
      </c>
      <c r="C30" s="6">
        <v>13</v>
      </c>
      <c r="D30" s="8">
        <f t="shared" si="0"/>
        <v>18.463582677165352</v>
      </c>
      <c r="E30" s="8">
        <f t="shared" si="1"/>
        <v>0.63976377952755903</v>
      </c>
    </row>
    <row r="31" spans="1:5">
      <c r="A31" s="4" t="s">
        <v>57</v>
      </c>
      <c r="B31" s="4" t="s">
        <v>58</v>
      </c>
      <c r="C31" s="6">
        <v>0.5</v>
      </c>
      <c r="D31" s="8">
        <f t="shared" si="0"/>
        <v>0.71013779527559051</v>
      </c>
      <c r="E31" s="8">
        <f t="shared" si="1"/>
        <v>2.4606299212598423E-2</v>
      </c>
    </row>
    <row r="32" spans="1:5">
      <c r="A32" s="4" t="s">
        <v>59</v>
      </c>
      <c r="B32" s="4" t="s">
        <v>60</v>
      </c>
      <c r="C32" s="6">
        <v>4</v>
      </c>
      <c r="D32" s="8">
        <f t="shared" si="0"/>
        <v>5.6811023622047241</v>
      </c>
      <c r="E32" s="8">
        <f t="shared" si="1"/>
        <v>0.19685039370078738</v>
      </c>
    </row>
    <row r="33" spans="1:5">
      <c r="A33" s="4" t="s">
        <v>61</v>
      </c>
      <c r="B33" s="4" t="s">
        <v>61</v>
      </c>
      <c r="C33" s="6">
        <v>57</v>
      </c>
      <c r="D33" s="8">
        <f t="shared" si="0"/>
        <v>80.955708661417319</v>
      </c>
      <c r="E33" s="8">
        <f t="shared" si="1"/>
        <v>2.8051181102362204</v>
      </c>
    </row>
    <row r="34" spans="1:5">
      <c r="A34" s="4" t="s">
        <v>62</v>
      </c>
      <c r="B34" s="4" t="s">
        <v>63</v>
      </c>
      <c r="C34" s="6">
        <v>0</v>
      </c>
      <c r="D34" s="8">
        <f t="shared" si="0"/>
        <v>0</v>
      </c>
      <c r="E34" s="8">
        <f t="shared" si="1"/>
        <v>0</v>
      </c>
    </row>
    <row r="35" spans="1:5">
      <c r="A35" s="4" t="s">
        <v>64</v>
      </c>
      <c r="B35" s="4" t="s">
        <v>65</v>
      </c>
      <c r="C35" s="6">
        <v>68.157956811940409</v>
      </c>
      <c r="D35" s="8">
        <f t="shared" si="0"/>
        <v>96.803082361840552</v>
      </c>
      <c r="E35" s="8">
        <f t="shared" si="1"/>
        <v>3.3542301580679332</v>
      </c>
    </row>
    <row r="36" spans="1:5">
      <c r="A36" s="4" t="s">
        <v>66</v>
      </c>
      <c r="B36" s="4" t="s">
        <v>67</v>
      </c>
      <c r="C36" s="6">
        <v>264.30382980675734</v>
      </c>
      <c r="D36" s="8">
        <f t="shared" si="0"/>
        <v>375.38427796373111</v>
      </c>
      <c r="E36" s="8">
        <f t="shared" si="1"/>
        <v>13.007078238521522</v>
      </c>
    </row>
    <row r="38" spans="1:5">
      <c r="B38" s="1" t="s">
        <v>68</v>
      </c>
      <c r="C38" s="7">
        <f>SUM(C7:C36)</f>
        <v>2032</v>
      </c>
      <c r="D38" s="7">
        <f>SUM(D7:D36)</f>
        <v>2886</v>
      </c>
      <c r="E38" s="9">
        <f>SUM(E7:E36)</f>
        <v>100</v>
      </c>
    </row>
    <row r="39" spans="1:5">
      <c r="B39" s="1" t="s">
        <v>69</v>
      </c>
      <c r="C39" s="7">
        <v>854</v>
      </c>
    </row>
    <row r="40" spans="1:5">
      <c r="B40" s="1" t="s">
        <v>70</v>
      </c>
      <c r="C40" s="7">
        <v>114</v>
      </c>
    </row>
    <row r="41" spans="1:5">
      <c r="B41" s="1" t="s">
        <v>71</v>
      </c>
      <c r="C41" s="7">
        <v>0</v>
      </c>
    </row>
    <row r="42" spans="1:5">
      <c r="B42" s="1" t="s">
        <v>72</v>
      </c>
      <c r="C42" s="7">
        <v>0</v>
      </c>
    </row>
    <row r="43" spans="1:5">
      <c r="B43" s="1" t="s">
        <v>73</v>
      </c>
      <c r="C43" s="7">
        <f>SUM(C38:C42)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A4" sqref="A4"/>
    </sheetView>
  </sheetViews>
  <sheetFormatPr defaultColWidth="11" defaultRowHeight="16.5"/>
  <cols>
    <col min="1" max="1" width="36.28515625" style="5" customWidth="1"/>
    <col min="2" max="2" width="39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74</v>
      </c>
    </row>
    <row r="3" spans="1:5">
      <c r="A3" s="1" t="s">
        <v>2</v>
      </c>
    </row>
    <row r="4" spans="1:5">
      <c r="A4" s="1" t="s">
        <v>75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</v>
      </c>
      <c r="D7" s="8">
        <f t="shared" ref="D7:D36" si="0">C7*(($C$38 + $C$39) / $C$38)</f>
        <v>1.4643221202854231</v>
      </c>
      <c r="E7" s="8">
        <f t="shared" ref="E7:E36" si="1">C7/$C$38*100</f>
        <v>5.0968399592252821E-2</v>
      </c>
    </row>
    <row r="8" spans="1:5">
      <c r="A8" s="4" t="s">
        <v>11</v>
      </c>
      <c r="B8" s="4" t="s">
        <v>12</v>
      </c>
      <c r="C8" s="6">
        <v>149.2356493277976</v>
      </c>
      <c r="D8" s="8">
        <f t="shared" si="0"/>
        <v>218.52906244585245</v>
      </c>
      <c r="E8" s="8">
        <f t="shared" si="1"/>
        <v>7.6063022083485032</v>
      </c>
    </row>
    <row r="9" spans="1:5">
      <c r="A9" s="4" t="s">
        <v>13</v>
      </c>
      <c r="B9" s="4" t="s">
        <v>14</v>
      </c>
      <c r="C9" s="6">
        <v>452.18743011946651</v>
      </c>
      <c r="D9" s="8">
        <f t="shared" si="0"/>
        <v>662.14805643895374</v>
      </c>
      <c r="E9" s="8">
        <f t="shared" si="1"/>
        <v>23.047269628922866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0</v>
      </c>
      <c r="D11" s="8">
        <f t="shared" si="0"/>
        <v>0</v>
      </c>
      <c r="E11" s="8">
        <f t="shared" si="1"/>
        <v>0</v>
      </c>
    </row>
    <row r="12" spans="1:5">
      <c r="A12" s="4" t="s">
        <v>19</v>
      </c>
      <c r="B12" s="4" t="s">
        <v>20</v>
      </c>
      <c r="C12" s="6">
        <v>95.911617648315243</v>
      </c>
      <c r="D12" s="8">
        <f t="shared" si="0"/>
        <v>140.44550331478578</v>
      </c>
      <c r="E12" s="8">
        <f t="shared" si="1"/>
        <v>4.8884616538386982</v>
      </c>
    </row>
    <row r="13" spans="1:5">
      <c r="A13" s="4" t="s">
        <v>21</v>
      </c>
      <c r="B13" s="4" t="s">
        <v>22</v>
      </c>
      <c r="C13" s="6">
        <v>3.583333333333333</v>
      </c>
      <c r="D13" s="8">
        <f t="shared" si="0"/>
        <v>5.2471542643560989</v>
      </c>
      <c r="E13" s="8">
        <f t="shared" si="1"/>
        <v>0.18263676520557257</v>
      </c>
    </row>
    <row r="14" spans="1:5">
      <c r="A14" s="4" t="s">
        <v>23</v>
      </c>
      <c r="B14" s="4" t="s">
        <v>24</v>
      </c>
      <c r="C14" s="6">
        <v>13.197889522644616</v>
      </c>
      <c r="D14" s="8">
        <f t="shared" si="0"/>
        <v>19.325961569091735</v>
      </c>
      <c r="E14" s="8">
        <f t="shared" si="1"/>
        <v>0.67267530696455746</v>
      </c>
    </row>
    <row r="15" spans="1:5">
      <c r="A15" s="4" t="s">
        <v>25</v>
      </c>
      <c r="B15" s="4" t="s">
        <v>26</v>
      </c>
      <c r="C15" s="6">
        <v>1</v>
      </c>
      <c r="D15" s="8">
        <f t="shared" si="0"/>
        <v>1.4643221202854231</v>
      </c>
      <c r="E15" s="8">
        <f t="shared" si="1"/>
        <v>5.0968399592252821E-2</v>
      </c>
    </row>
    <row r="16" spans="1:5">
      <c r="A16" s="4" t="s">
        <v>27</v>
      </c>
      <c r="B16" s="4" t="s">
        <v>28</v>
      </c>
      <c r="C16" s="6">
        <v>2.8893678986271509</v>
      </c>
      <c r="D16" s="8">
        <f t="shared" si="0"/>
        <v>4.2309653276023473</v>
      </c>
      <c r="E16" s="8">
        <f t="shared" si="1"/>
        <v>0.14726645762625645</v>
      </c>
    </row>
    <row r="17" spans="1:5">
      <c r="A17" s="4" t="s">
        <v>29</v>
      </c>
      <c r="B17" s="4" t="s">
        <v>30</v>
      </c>
      <c r="C17" s="6">
        <v>46.788990646622658</v>
      </c>
      <c r="D17" s="8">
        <f t="shared" si="0"/>
        <v>68.514153989677325</v>
      </c>
      <c r="E17" s="8">
        <f t="shared" si="1"/>
        <v>2.3847599717952432</v>
      </c>
    </row>
    <row r="18" spans="1:5">
      <c r="A18" s="4" t="s">
        <v>31</v>
      </c>
      <c r="B18" s="4" t="s">
        <v>32</v>
      </c>
      <c r="C18" s="6">
        <v>2.25</v>
      </c>
      <c r="D18" s="8">
        <f t="shared" si="0"/>
        <v>3.294724770642202</v>
      </c>
      <c r="E18" s="8">
        <f t="shared" si="1"/>
        <v>0.11467889908256884</v>
      </c>
    </row>
    <row r="19" spans="1:5">
      <c r="A19" s="4" t="s">
        <v>33</v>
      </c>
      <c r="B19" s="4" t="s">
        <v>34</v>
      </c>
      <c r="C19" s="6">
        <v>18.25</v>
      </c>
      <c r="D19" s="8">
        <f t="shared" si="0"/>
        <v>26.72387869520897</v>
      </c>
      <c r="E19" s="8">
        <f t="shared" si="1"/>
        <v>0.93017329255861392</v>
      </c>
    </row>
    <row r="20" spans="1:5">
      <c r="A20" s="4" t="s">
        <v>35</v>
      </c>
      <c r="B20" s="4" t="s">
        <v>36</v>
      </c>
      <c r="C20" s="6">
        <v>0.25</v>
      </c>
      <c r="D20" s="8">
        <f t="shared" si="0"/>
        <v>0.36608053007135577</v>
      </c>
      <c r="E20" s="8">
        <f t="shared" si="1"/>
        <v>1.2742099898063205E-2</v>
      </c>
    </row>
    <row r="21" spans="1:5">
      <c r="A21" s="4" t="s">
        <v>37</v>
      </c>
      <c r="B21" s="4" t="s">
        <v>38</v>
      </c>
      <c r="C21" s="6">
        <v>57.416666666666671</v>
      </c>
      <c r="D21" s="8">
        <f t="shared" si="0"/>
        <v>84.076495073054716</v>
      </c>
      <c r="E21" s="8">
        <f t="shared" si="1"/>
        <v>2.9264356099218491</v>
      </c>
    </row>
    <row r="22" spans="1:5">
      <c r="A22" s="4" t="s">
        <v>39</v>
      </c>
      <c r="B22" s="4" t="s">
        <v>40</v>
      </c>
      <c r="C22" s="6">
        <v>771.06889812638303</v>
      </c>
      <c r="D22" s="8">
        <f t="shared" si="0"/>
        <v>1129.0932437905701</v>
      </c>
      <c r="E22" s="8">
        <f t="shared" si="1"/>
        <v>39.30014771286357</v>
      </c>
    </row>
    <row r="23" spans="1:5">
      <c r="A23" s="4" t="s">
        <v>41</v>
      </c>
      <c r="B23" s="4" t="s">
        <v>42</v>
      </c>
      <c r="C23" s="6">
        <v>29</v>
      </c>
      <c r="D23" s="8">
        <f t="shared" si="0"/>
        <v>42.465341488277268</v>
      </c>
      <c r="E23" s="8">
        <f t="shared" si="1"/>
        <v>1.4780835881753318</v>
      </c>
    </row>
    <row r="24" spans="1:5">
      <c r="A24" s="4" t="s">
        <v>43</v>
      </c>
      <c r="B24" s="4" t="s">
        <v>44</v>
      </c>
      <c r="C24" s="6">
        <v>17.25</v>
      </c>
      <c r="D24" s="8">
        <f t="shared" si="0"/>
        <v>25.259556574923547</v>
      </c>
      <c r="E24" s="8">
        <f t="shared" si="1"/>
        <v>0.87920489296636106</v>
      </c>
    </row>
    <row r="25" spans="1:5">
      <c r="A25" s="4" t="s">
        <v>45</v>
      </c>
      <c r="B25" s="4" t="s">
        <v>46</v>
      </c>
      <c r="C25" s="6">
        <v>2</v>
      </c>
      <c r="D25" s="8">
        <f t="shared" si="0"/>
        <v>2.9286442405708462</v>
      </c>
      <c r="E25" s="8">
        <f t="shared" si="1"/>
        <v>0.10193679918450564</v>
      </c>
    </row>
    <row r="26" spans="1:5">
      <c r="A26" s="4" t="s">
        <v>47</v>
      </c>
      <c r="B26" s="4" t="s">
        <v>48</v>
      </c>
      <c r="C26" s="6">
        <v>1</v>
      </c>
      <c r="D26" s="8">
        <f t="shared" si="0"/>
        <v>1.4643221202854231</v>
      </c>
      <c r="E26" s="8">
        <f t="shared" si="1"/>
        <v>5.0968399592252821E-2</v>
      </c>
    </row>
    <row r="27" spans="1:5">
      <c r="A27" s="4" t="s">
        <v>49</v>
      </c>
      <c r="B27" s="4" t="s">
        <v>50</v>
      </c>
      <c r="C27" s="6">
        <v>1</v>
      </c>
      <c r="D27" s="8">
        <f t="shared" si="0"/>
        <v>1.4643221202854231</v>
      </c>
      <c r="E27" s="8">
        <f t="shared" si="1"/>
        <v>5.0968399592252821E-2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0.58333333333333337</v>
      </c>
      <c r="D29" s="8">
        <f t="shared" si="0"/>
        <v>0.8541879034998302</v>
      </c>
      <c r="E29" s="8">
        <f t="shared" si="1"/>
        <v>2.9731566428814145E-2</v>
      </c>
    </row>
    <row r="30" spans="1:5">
      <c r="A30" s="4" t="s">
        <v>55</v>
      </c>
      <c r="B30" s="4" t="s">
        <v>56</v>
      </c>
      <c r="C30" s="6">
        <v>9.5833333333333339</v>
      </c>
      <c r="D30" s="8">
        <f t="shared" si="0"/>
        <v>14.033086986068639</v>
      </c>
      <c r="E30" s="8">
        <f t="shared" si="1"/>
        <v>0.48844716275908945</v>
      </c>
    </row>
    <row r="31" spans="1:5">
      <c r="A31" s="4" t="s">
        <v>57</v>
      </c>
      <c r="B31" s="4" t="s">
        <v>58</v>
      </c>
      <c r="C31" s="6">
        <v>0.25</v>
      </c>
      <c r="D31" s="8">
        <f t="shared" si="0"/>
        <v>0.36608053007135577</v>
      </c>
      <c r="E31" s="8">
        <f t="shared" si="1"/>
        <v>1.2742099898063205E-2</v>
      </c>
    </row>
    <row r="32" spans="1:5">
      <c r="A32" s="4" t="s">
        <v>59</v>
      </c>
      <c r="B32" s="4" t="s">
        <v>60</v>
      </c>
      <c r="C32" s="6">
        <v>0</v>
      </c>
      <c r="D32" s="8">
        <f t="shared" si="0"/>
        <v>0</v>
      </c>
      <c r="E32" s="8">
        <f t="shared" si="1"/>
        <v>0</v>
      </c>
    </row>
    <row r="33" spans="1:5">
      <c r="A33" s="4" t="s">
        <v>61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0</v>
      </c>
      <c r="D34" s="8">
        <f t="shared" si="0"/>
        <v>0</v>
      </c>
      <c r="E34" s="8">
        <f t="shared" si="1"/>
        <v>0</v>
      </c>
    </row>
    <row r="35" spans="1:5">
      <c r="A35" s="4" t="s">
        <v>64</v>
      </c>
      <c r="B35" s="4" t="s">
        <v>65</v>
      </c>
      <c r="C35" s="6">
        <v>51.804368779664351</v>
      </c>
      <c r="D35" s="8">
        <f t="shared" si="0"/>
        <v>75.858283131486075</v>
      </c>
      <c r="E35" s="8">
        <f t="shared" si="1"/>
        <v>2.6403857685863592</v>
      </c>
    </row>
    <row r="36" spans="1:5">
      <c r="A36" s="4" t="s">
        <v>66</v>
      </c>
      <c r="B36" s="4" t="s">
        <v>67</v>
      </c>
      <c r="C36" s="6">
        <v>234.49912126381207</v>
      </c>
      <c r="D36" s="8">
        <f t="shared" si="0"/>
        <v>343.38225045409382</v>
      </c>
      <c r="E36" s="8">
        <f t="shared" si="1"/>
        <v>11.952044916606122</v>
      </c>
    </row>
    <row r="38" spans="1:5">
      <c r="B38" s="1" t="s">
        <v>68</v>
      </c>
      <c r="C38" s="7">
        <f>SUM(C7:C36)</f>
        <v>1961.9999999999995</v>
      </c>
      <c r="D38" s="7">
        <f>SUM(D7:D36)</f>
        <v>2873.0000000000005</v>
      </c>
      <c r="E38" s="9">
        <f>SUM(E7:E36)</f>
        <v>99.999999999999986</v>
      </c>
    </row>
    <row r="39" spans="1:5">
      <c r="B39" s="1" t="s">
        <v>69</v>
      </c>
      <c r="C39" s="7">
        <v>911</v>
      </c>
    </row>
    <row r="40" spans="1:5">
      <c r="B40" s="1" t="s">
        <v>70</v>
      </c>
      <c r="C40" s="7">
        <v>127</v>
      </c>
    </row>
    <row r="41" spans="1:5">
      <c r="B41" s="1" t="s">
        <v>71</v>
      </c>
      <c r="C41" s="7">
        <v>0</v>
      </c>
    </row>
    <row r="42" spans="1:5">
      <c r="B42" s="1" t="s">
        <v>72</v>
      </c>
      <c r="C42" s="7">
        <v>0</v>
      </c>
    </row>
    <row r="43" spans="1:5">
      <c r="B43" s="1" t="s">
        <v>73</v>
      </c>
      <c r="C43" s="7">
        <f>SUM(C38:C42)</f>
        <v>2999.9999999999995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Gaster, Angeline M - DCF</dc:creator>
  <cp:lastModifiedBy>Angeline M. Gaster</cp:lastModifiedBy>
  <dcterms:created xsi:type="dcterms:W3CDTF">2019-03-11T19:36:35Z</dcterms:created>
  <dcterms:modified xsi:type="dcterms:W3CDTF">2019-03-11T19:36:35Z</dcterms:modified>
</cp:coreProperties>
</file>