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MS\BF\Accounting\RMS\RMS Reports (By Qtr)\CY 2017\CY2017 4th Qtr\"/>
    </mc:Choice>
  </mc:AlternateContent>
  <bookViews>
    <workbookView xWindow="0" yWindow="0" windowWidth="20370" windowHeight="6975"/>
  </bookViews>
  <sheets>
    <sheet name="5" sheetId="1" r:id="rId1"/>
    <sheet name="3" sheetId="3" r:id="rId2"/>
  </sheets>
  <calcPr calcId="162913"/>
</workbook>
</file>

<file path=xl/calcChain.xml><?xml version="1.0" encoding="utf-8"?>
<calcChain xmlns="http://schemas.openxmlformats.org/spreadsheetml/2006/main">
  <c r="C38" i="3" l="1"/>
  <c r="C43" i="3" s="1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38" i="3" s="1"/>
  <c r="C38" i="1"/>
  <c r="C43" i="1" s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38" i="1" s="1"/>
  <c r="E7" i="3" l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8" i="3" l="1"/>
  <c r="E38" i="1"/>
</calcChain>
</file>

<file path=xl/sharedStrings.xml><?xml version="1.0" encoding="utf-8"?>
<sst xmlns="http://schemas.openxmlformats.org/spreadsheetml/2006/main" count="150" uniqueCount="76">
  <si>
    <t>Program Summary</t>
  </si>
  <si>
    <t>Wisconsin DCF Group 5 Economic Support</t>
  </si>
  <si>
    <t>Quarter: 10/1/2017 - 12/31/2017</t>
  </si>
  <si>
    <t>Report date: 1/22/2018 4:07 PM</t>
  </si>
  <si>
    <t>Cost Obj Code</t>
  </si>
  <si>
    <t>Cost Objective Description</t>
  </si>
  <si>
    <t>Actual Count</t>
  </si>
  <si>
    <t>Adjusted Count</t>
  </si>
  <si>
    <t>Percentage</t>
  </si>
  <si>
    <t>700</t>
  </si>
  <si>
    <t>Children First/Wrkg Father Initiative (TANF MOE)</t>
  </si>
  <si>
    <t>BC</t>
  </si>
  <si>
    <t>BadgerCare</t>
  </si>
  <si>
    <t>BCElg</t>
  </si>
  <si>
    <t>Badger Care Eligibility (BCP Elig)</t>
  </si>
  <si>
    <t>CCAdm</t>
  </si>
  <si>
    <t>Child Care Admin</t>
  </si>
  <si>
    <t>CCCert</t>
  </si>
  <si>
    <t>Child Care Certification</t>
  </si>
  <si>
    <t>CCElig</t>
  </si>
  <si>
    <t>Child Care Eligibility</t>
  </si>
  <si>
    <t>CCProg</t>
  </si>
  <si>
    <t>Child Care</t>
  </si>
  <si>
    <t>CSUPP</t>
  </si>
  <si>
    <t>Caretaker Supplement (C-Supp)</t>
  </si>
  <si>
    <t>CTY</t>
  </si>
  <si>
    <t>County Only Assistance</t>
  </si>
  <si>
    <t>FPW</t>
  </si>
  <si>
    <t>Family Planning Waiver</t>
  </si>
  <si>
    <t>FPWElg</t>
  </si>
  <si>
    <t>Family Planning Waiver Eligibility (FPW Eligib)</t>
  </si>
  <si>
    <t>FR-CC</t>
  </si>
  <si>
    <t>Child Care Fraud</t>
  </si>
  <si>
    <t>FR-FS</t>
  </si>
  <si>
    <t>Foods Stamps Fraud</t>
  </si>
  <si>
    <t>FR-MA</t>
  </si>
  <si>
    <t>Medical Assistance Fraud</t>
  </si>
  <si>
    <t>FSAdm</t>
  </si>
  <si>
    <t>Food Stamp Administration</t>
  </si>
  <si>
    <t>FSCert</t>
  </si>
  <si>
    <t>Food Stamp Certification</t>
  </si>
  <si>
    <t>FSEbt</t>
  </si>
  <si>
    <t>Food Stamp Issuance</t>
  </si>
  <si>
    <t>FSFH</t>
  </si>
  <si>
    <t>Food Stamp Fair Hearings</t>
  </si>
  <si>
    <t>MAFC</t>
  </si>
  <si>
    <t>Family Care - Medical Assistance</t>
  </si>
  <si>
    <t>MAFCEl</t>
  </si>
  <si>
    <t>Family Care - Medical Assistance Eligibility</t>
  </si>
  <si>
    <t>MATran</t>
  </si>
  <si>
    <t>MA Transportation</t>
  </si>
  <si>
    <t>MPE</t>
  </si>
  <si>
    <t>Market Place Exchange (MPE)</t>
  </si>
  <si>
    <t>PI-CC</t>
  </si>
  <si>
    <t>Child Care Program Intergrity</t>
  </si>
  <si>
    <t>PI-FS</t>
  </si>
  <si>
    <t>Food Stamps Program Integrity (Fraud)</t>
  </si>
  <si>
    <t>PI-MA</t>
  </si>
  <si>
    <t>Medical Assistance Program Integrity</t>
  </si>
  <si>
    <t>SSS</t>
  </si>
  <si>
    <t>Social Services</t>
  </si>
  <si>
    <t>WHEAP</t>
  </si>
  <si>
    <t>WIA</t>
  </si>
  <si>
    <t>Workforce Investment Act</t>
  </si>
  <si>
    <t>WMA</t>
  </si>
  <si>
    <t>Wisconsin Medicaid (EBD and LTC)</t>
  </si>
  <si>
    <t>WMAElg</t>
  </si>
  <si>
    <t>Wisconsin Medicaid Eligibility (EBD &amp; LTC Elig)</t>
  </si>
  <si>
    <t>Program Totals:</t>
  </si>
  <si>
    <t>Redistributed:</t>
  </si>
  <si>
    <t>Invalid Responses:</t>
  </si>
  <si>
    <t>No Responses:</t>
  </si>
  <si>
    <t>Responses in Error:</t>
  </si>
  <si>
    <t>Total of All Hits:</t>
  </si>
  <si>
    <t>Wisconsin DCF Group 3 Economic Support</t>
  </si>
  <si>
    <t>Report date: 1/22/2018 4:09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</si>
</sst>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);\-#,##0.00"/>
    <numFmt numFmtId="165" formatCode="#,##0.0000_);\-#,##0.0000"/>
  </numFmts>
  <fonts count="8">
    <font>
      <sz val="11"/>
      <name val="Calibri"/>
    </font>
    <font>
      <sz val="11"/>
      <name val="Segoe UI"/>
    </font>
    <font>
      <b/>
      <sz val="9"/>
      <name val="Segoe UI"/>
    </font>
    <font>
      <b/>
      <sz val="9"/>
      <color rgb="FFFFFFFF"/>
      <name val="Segoe UI"/>
    </font>
    <font>
      <b/>
      <sz val="9"/>
      <color rgb="FF000000"/>
      <name val="Segoe UI"/>
    </font>
    <font>
      <b/>
      <sz val="10"/>
      <name val="Segoe UI"/>
    </font>
    <font>
      <sz val="9"/>
      <name val="Segoe UI"/>
    </font>
    <font>
      <u/>
      <sz val="9"/>
      <color rgb="FF0000FF"/>
      <name val="Segoe UI"/>
    </font>
  </fonts>
  <fills count="5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808080"/>
      </patternFill>
    </fill>
    <fill>
      <patternFill patternType="solid">
        <fgColor rgb="FFFFFF00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/>
    <xf numFmtId="0" fontId="3" fillId="2" borderId="0"/>
    <xf numFmtId="0" fontId="4" fillId="3" borderId="0"/>
    <xf numFmtId="0" fontId="5" fillId="0" borderId="0">
      <alignment horizontal="left"/>
    </xf>
    <xf numFmtId="0" fontId="6" fillId="0" borderId="0">
      <alignment horizontal="left"/>
    </xf>
    <xf numFmtId="0" fontId="2" fillId="0" borderId="0">
      <alignment horizontal="left"/>
    </xf>
    <xf numFmtId="0" fontId="6" fillId="4" borderId="0">
      <alignment horizontal="center"/>
    </xf>
    <xf numFmtId="0" fontId="7" fillId="0" borderId="0">
      <alignment horizontal="left"/>
    </xf>
  </cellStyleXfs>
  <cellXfs count="10">
    <xf numFmtId="0" fontId="0" fillId="0" borderId="0" xfId="0"/>
    <xf numFmtId="0" fontId="2" fillId="0" borderId="0" xfId="1"/>
    <xf numFmtId="0" fontId="3" fillId="2" borderId="0" xfId="2"/>
    <xf numFmtId="0" fontId="5" fillId="0" borderId="0" xfId="4">
      <alignment horizontal="left"/>
    </xf>
    <xf numFmtId="0" fontId="6" fillId="0" borderId="0" xfId="5">
      <alignment horizontal="left"/>
    </xf>
    <xf numFmtId="0" fontId="1" fillId="0" borderId="0" xfId="0" applyFont="1"/>
    <xf numFmtId="164" fontId="6" fillId="0" borderId="0" xfId="5" applyNumberFormat="1" applyAlignment="1">
      <alignment horizontal="right"/>
    </xf>
    <xf numFmtId="3" fontId="2" fillId="0" borderId="0" xfId="1" applyNumberFormat="1" applyAlignment="1">
      <alignment horizontal="right"/>
    </xf>
    <xf numFmtId="165" fontId="6" fillId="0" borderId="0" xfId="5" applyNumberFormat="1" applyAlignment="1">
      <alignment horizontal="right"/>
    </xf>
    <xf numFmtId="165" fontId="2" fillId="0" borderId="0" xfId="1" applyNumberFormat="1" applyAlignment="1">
      <alignment horizontal="right"/>
    </xf>
  </cellXfs>
  <cellStyles count="9">
    <cellStyle name="BodyStyle" xfId="5"/>
    <cellStyle name="BoldBodyStyle" xfId="6"/>
    <cellStyle name="ColHeaderStyle" xfId="2"/>
    <cellStyle name="ColHeaderStyleGray" xfId="3"/>
    <cellStyle name="HeaderStyle" xfId="1"/>
    <cellStyle name="HyperlinkStyle" xfId="8"/>
    <cellStyle name="Normal" xfId="0" builtinId="0"/>
    <cellStyle name="TitleStyle" xfId="4"/>
    <cellStyle name="YellowHighlightStyle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E43"/>
  <sheetViews>
    <sheetView tabSelected="1" workbookViewId="0">
      <pane ySplit="6" topLeftCell="A7" activePane="bottomLeft" state="frozen"/>
      <selection pane="bottomLeft"/>
    </sheetView>
  </sheetViews>
  <sheetFormatPr defaultRowHeight="16.5"/>
  <cols>
    <col min="1" max="1" width="36.28515625" style="5" customWidth="1"/>
    <col min="2" max="2" width="39" style="5" customWidth="1"/>
    <col min="3" max="3" width="12" style="5" customWidth="1"/>
    <col min="4" max="4" width="14.140625" style="5" customWidth="1"/>
    <col min="5" max="5" width="11" style="5" customWidth="1"/>
    <col min="6" max="6" width="9.140625" style="5" customWidth="1"/>
    <col min="7" max="16384" width="9.140625" style="5"/>
  </cols>
  <sheetData>
    <row r="1" spans="1:5">
      <c r="A1" s="3" t="s">
        <v>0</v>
      </c>
    </row>
    <row r="2" spans="1:5">
      <c r="A2" s="1" t="s">
        <v>1</v>
      </c>
    </row>
    <row r="3" spans="1:5">
      <c r="A3" s="1" t="s">
        <v>2</v>
      </c>
    </row>
    <row r="4" spans="1:5">
      <c r="A4" s="1" t="s">
        <v>3</v>
      </c>
    </row>
    <row r="6" spans="1: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</row>
    <row r="7" spans="1:5">
      <c r="A7" s="4" t="s">
        <v>9</v>
      </c>
      <c r="B7" s="4" t="s">
        <v>10</v>
      </c>
      <c r="C7" s="6">
        <v>2</v>
      </c>
      <c r="D7" s="8">
        <f t="shared" ref="D7:D36" si="0">C7*(($C$38 + $C$39) / $C$38)</f>
        <v>2.8378378378378382</v>
      </c>
      <c r="E7" s="8">
        <f t="shared" ref="E7:E36" si="1">C7/$C$38*100</f>
        <v>0.10010010010010012</v>
      </c>
    </row>
    <row r="8" spans="1:5">
      <c r="A8" s="4" t="s">
        <v>11</v>
      </c>
      <c r="B8" s="4" t="s">
        <v>12</v>
      </c>
      <c r="C8" s="6">
        <v>126.11209727558899</v>
      </c>
      <c r="D8" s="8">
        <f t="shared" si="0"/>
        <v>178.94284072887629</v>
      </c>
      <c r="E8" s="8">
        <f t="shared" si="1"/>
        <v>6.3119167805600105</v>
      </c>
    </row>
    <row r="9" spans="1:5">
      <c r="A9" s="4" t="s">
        <v>13</v>
      </c>
      <c r="B9" s="4" t="s">
        <v>14</v>
      </c>
      <c r="C9" s="6">
        <v>439.298635836323</v>
      </c>
      <c r="D9" s="8">
        <f t="shared" si="0"/>
        <v>623.32914544343134</v>
      </c>
      <c r="E9" s="8">
        <f t="shared" si="1"/>
        <v>21.98691871052668</v>
      </c>
    </row>
    <row r="10" spans="1:5">
      <c r="A10" s="4" t="s">
        <v>15</v>
      </c>
      <c r="B10" s="4" t="s">
        <v>16</v>
      </c>
      <c r="C10" s="6">
        <v>0</v>
      </c>
      <c r="D10" s="8">
        <f t="shared" si="0"/>
        <v>0</v>
      </c>
      <c r="E10" s="8">
        <f t="shared" si="1"/>
        <v>0</v>
      </c>
    </row>
    <row r="11" spans="1:5">
      <c r="A11" s="4" t="s">
        <v>17</v>
      </c>
      <c r="B11" s="4" t="s">
        <v>18</v>
      </c>
      <c r="C11" s="6">
        <v>0</v>
      </c>
      <c r="D11" s="8">
        <f t="shared" si="0"/>
        <v>0</v>
      </c>
      <c r="E11" s="8">
        <f t="shared" si="1"/>
        <v>0</v>
      </c>
    </row>
    <row r="12" spans="1:5">
      <c r="A12" s="4" t="s">
        <v>19</v>
      </c>
      <c r="B12" s="4" t="s">
        <v>20</v>
      </c>
      <c r="C12" s="6">
        <v>133.855967828198</v>
      </c>
      <c r="D12" s="8">
        <f t="shared" si="0"/>
        <v>189.93076516163234</v>
      </c>
      <c r="E12" s="8">
        <f t="shared" si="1"/>
        <v>6.6994978892991996</v>
      </c>
    </row>
    <row r="13" spans="1:5">
      <c r="A13" s="4" t="s">
        <v>21</v>
      </c>
      <c r="B13" s="4" t="s">
        <v>22</v>
      </c>
      <c r="C13" s="6">
        <v>2.25</v>
      </c>
      <c r="D13" s="8">
        <f t="shared" si="0"/>
        <v>3.192567567567568</v>
      </c>
      <c r="E13" s="8">
        <f t="shared" si="1"/>
        <v>0.11261261261261263</v>
      </c>
    </row>
    <row r="14" spans="1:5">
      <c r="A14" s="4" t="s">
        <v>23</v>
      </c>
      <c r="B14" s="4" t="s">
        <v>24</v>
      </c>
      <c r="C14" s="6">
        <v>15.587151860519601</v>
      </c>
      <c r="D14" s="8">
        <f t="shared" si="0"/>
        <v>22.116904666953491</v>
      </c>
      <c r="E14" s="8">
        <f t="shared" si="1"/>
        <v>0.78013773075673687</v>
      </c>
    </row>
    <row r="15" spans="1:5">
      <c r="A15" s="4" t="s">
        <v>25</v>
      </c>
      <c r="B15" s="4" t="s">
        <v>26</v>
      </c>
      <c r="C15" s="6">
        <v>0</v>
      </c>
      <c r="D15" s="8">
        <f t="shared" si="0"/>
        <v>0</v>
      </c>
      <c r="E15" s="8">
        <f t="shared" si="1"/>
        <v>0</v>
      </c>
    </row>
    <row r="16" spans="1:5">
      <c r="A16" s="4" t="s">
        <v>27</v>
      </c>
      <c r="B16" s="4" t="s">
        <v>28</v>
      </c>
      <c r="C16" s="6">
        <v>7.0816861853244903</v>
      </c>
      <c r="D16" s="8">
        <f t="shared" si="0"/>
        <v>10.04833850620367</v>
      </c>
      <c r="E16" s="8">
        <f t="shared" si="1"/>
        <v>0.3544387480142388</v>
      </c>
    </row>
    <row r="17" spans="1:5">
      <c r="A17" s="4" t="s">
        <v>29</v>
      </c>
      <c r="B17" s="4" t="s">
        <v>30</v>
      </c>
      <c r="C17" s="6">
        <v>40.117413040282202</v>
      </c>
      <c r="D17" s="8">
        <f t="shared" si="0"/>
        <v>56.92335634094097</v>
      </c>
      <c r="E17" s="8">
        <f t="shared" si="1"/>
        <v>2.0078785305446547</v>
      </c>
    </row>
    <row r="18" spans="1:5">
      <c r="A18" s="4" t="s">
        <v>31</v>
      </c>
      <c r="B18" s="4" t="s">
        <v>32</v>
      </c>
      <c r="C18" s="6">
        <v>2.3333333333333299</v>
      </c>
      <c r="D18" s="8">
        <f t="shared" si="0"/>
        <v>3.3108108108108065</v>
      </c>
      <c r="E18" s="8">
        <f t="shared" si="1"/>
        <v>0.11678345011678329</v>
      </c>
    </row>
    <row r="19" spans="1:5">
      <c r="A19" s="4" t="s">
        <v>33</v>
      </c>
      <c r="B19" s="4" t="s">
        <v>34</v>
      </c>
      <c r="C19" s="6">
        <v>21.3333333333333</v>
      </c>
      <c r="D19" s="8">
        <f t="shared" si="0"/>
        <v>30.270270270270228</v>
      </c>
      <c r="E19" s="8">
        <f t="shared" si="1"/>
        <v>1.067734401067733</v>
      </c>
    </row>
    <row r="20" spans="1:5">
      <c r="A20" s="4" t="s">
        <v>35</v>
      </c>
      <c r="B20" s="4" t="s">
        <v>36</v>
      </c>
      <c r="C20" s="6">
        <v>2</v>
      </c>
      <c r="D20" s="8">
        <f t="shared" si="0"/>
        <v>2.8378378378378382</v>
      </c>
      <c r="E20" s="8">
        <f t="shared" si="1"/>
        <v>0.10010010010010012</v>
      </c>
    </row>
    <row r="21" spans="1:5">
      <c r="A21" s="4" t="s">
        <v>37</v>
      </c>
      <c r="B21" s="4" t="s">
        <v>38</v>
      </c>
      <c r="C21" s="6">
        <v>47.75</v>
      </c>
      <c r="D21" s="8">
        <f t="shared" si="0"/>
        <v>67.753378378378386</v>
      </c>
      <c r="E21" s="8">
        <f t="shared" si="1"/>
        <v>2.3898898898898899</v>
      </c>
    </row>
    <row r="22" spans="1:5">
      <c r="A22" s="4" t="s">
        <v>39</v>
      </c>
      <c r="B22" s="4" t="s">
        <v>40</v>
      </c>
      <c r="C22" s="6">
        <v>824.58342607089503</v>
      </c>
      <c r="D22" s="8">
        <f t="shared" si="0"/>
        <v>1170.0170234789728</v>
      </c>
      <c r="E22" s="8">
        <f t="shared" si="1"/>
        <v>41.27044174529005</v>
      </c>
    </row>
    <row r="23" spans="1:5">
      <c r="A23" s="4" t="s">
        <v>41</v>
      </c>
      <c r="B23" s="4" t="s">
        <v>42</v>
      </c>
      <c r="C23" s="6">
        <v>26.3333333333333</v>
      </c>
      <c r="D23" s="8">
        <f t="shared" si="0"/>
        <v>37.364864864864821</v>
      </c>
      <c r="E23" s="8">
        <f t="shared" si="1"/>
        <v>1.3179846513179831</v>
      </c>
    </row>
    <row r="24" spans="1:5">
      <c r="A24" s="4" t="s">
        <v>43</v>
      </c>
      <c r="B24" s="4" t="s">
        <v>44</v>
      </c>
      <c r="C24" s="6">
        <v>16</v>
      </c>
      <c r="D24" s="8">
        <f t="shared" si="0"/>
        <v>22.702702702702705</v>
      </c>
      <c r="E24" s="8">
        <f t="shared" si="1"/>
        <v>0.80080080080080096</v>
      </c>
    </row>
    <row r="25" spans="1:5">
      <c r="A25" s="4" t="s">
        <v>45</v>
      </c>
      <c r="B25" s="4" t="s">
        <v>46</v>
      </c>
      <c r="C25" s="6">
        <v>0</v>
      </c>
      <c r="D25" s="8">
        <f t="shared" si="0"/>
        <v>0</v>
      </c>
      <c r="E25" s="8">
        <f t="shared" si="1"/>
        <v>0</v>
      </c>
    </row>
    <row r="26" spans="1:5">
      <c r="A26" s="4" t="s">
        <v>47</v>
      </c>
      <c r="B26" s="4" t="s">
        <v>48</v>
      </c>
      <c r="C26" s="6">
        <v>4</v>
      </c>
      <c r="D26" s="8">
        <f t="shared" si="0"/>
        <v>5.6756756756756763</v>
      </c>
      <c r="E26" s="8">
        <f t="shared" si="1"/>
        <v>0.20020020020020024</v>
      </c>
    </row>
    <row r="27" spans="1:5">
      <c r="A27" s="4" t="s">
        <v>49</v>
      </c>
      <c r="B27" s="4" t="s">
        <v>50</v>
      </c>
      <c r="C27" s="6">
        <v>0</v>
      </c>
      <c r="D27" s="8">
        <f t="shared" si="0"/>
        <v>0</v>
      </c>
      <c r="E27" s="8">
        <f t="shared" si="1"/>
        <v>0</v>
      </c>
    </row>
    <row r="28" spans="1:5">
      <c r="A28" s="4" t="s">
        <v>51</v>
      </c>
      <c r="B28" s="4" t="s">
        <v>52</v>
      </c>
      <c r="C28" s="6">
        <v>0</v>
      </c>
      <c r="D28" s="8">
        <f t="shared" si="0"/>
        <v>0</v>
      </c>
      <c r="E28" s="8">
        <f t="shared" si="1"/>
        <v>0</v>
      </c>
    </row>
    <row r="29" spans="1:5">
      <c r="A29" s="4" t="s">
        <v>53</v>
      </c>
      <c r="B29" s="4" t="s">
        <v>54</v>
      </c>
      <c r="C29" s="6">
        <v>0</v>
      </c>
      <c r="D29" s="8">
        <f t="shared" si="0"/>
        <v>0</v>
      </c>
      <c r="E29" s="8">
        <f t="shared" si="1"/>
        <v>0</v>
      </c>
    </row>
    <row r="30" spans="1:5">
      <c r="A30" s="4" t="s">
        <v>55</v>
      </c>
      <c r="B30" s="4" t="s">
        <v>56</v>
      </c>
      <c r="C30" s="6">
        <v>9</v>
      </c>
      <c r="D30" s="8">
        <f t="shared" si="0"/>
        <v>12.770270270270272</v>
      </c>
      <c r="E30" s="8">
        <f t="shared" si="1"/>
        <v>0.45045045045045051</v>
      </c>
    </row>
    <row r="31" spans="1:5">
      <c r="A31" s="4" t="s">
        <v>57</v>
      </c>
      <c r="B31" s="4" t="s">
        <v>58</v>
      </c>
      <c r="C31" s="6">
        <v>0</v>
      </c>
      <c r="D31" s="8">
        <f t="shared" si="0"/>
        <v>0</v>
      </c>
      <c r="E31" s="8">
        <f t="shared" si="1"/>
        <v>0</v>
      </c>
    </row>
    <row r="32" spans="1:5">
      <c r="A32" s="4" t="s">
        <v>59</v>
      </c>
      <c r="B32" s="4" t="s">
        <v>60</v>
      </c>
      <c r="C32" s="6">
        <v>0</v>
      </c>
      <c r="D32" s="8">
        <f t="shared" si="0"/>
        <v>0</v>
      </c>
      <c r="E32" s="8">
        <f t="shared" si="1"/>
        <v>0</v>
      </c>
    </row>
    <row r="33" spans="1:5">
      <c r="A33" s="4" t="s">
        <v>61</v>
      </c>
      <c r="B33" s="4" t="s">
        <v>61</v>
      </c>
      <c r="C33" s="6">
        <v>0</v>
      </c>
      <c r="D33" s="8">
        <f t="shared" si="0"/>
        <v>0</v>
      </c>
      <c r="E33" s="8">
        <f t="shared" si="1"/>
        <v>0</v>
      </c>
    </row>
    <row r="34" spans="1:5">
      <c r="A34" s="4" t="s">
        <v>62</v>
      </c>
      <c r="B34" s="4" t="s">
        <v>63</v>
      </c>
      <c r="C34" s="6">
        <v>0</v>
      </c>
      <c r="D34" s="8">
        <f t="shared" si="0"/>
        <v>0</v>
      </c>
      <c r="E34" s="8">
        <f t="shared" si="1"/>
        <v>0</v>
      </c>
    </row>
    <row r="35" spans="1:5">
      <c r="A35" s="4" t="s">
        <v>64</v>
      </c>
      <c r="B35" s="4" t="s">
        <v>65</v>
      </c>
      <c r="C35" s="6">
        <v>40.6551370450306</v>
      </c>
      <c r="D35" s="8">
        <f t="shared" si="0"/>
        <v>57.686343104435316</v>
      </c>
      <c r="E35" s="8">
        <f t="shared" si="1"/>
        <v>2.0347916438954257</v>
      </c>
    </row>
    <row r="36" spans="1:5">
      <c r="A36" s="4" t="s">
        <v>66</v>
      </c>
      <c r="B36" s="4" t="s">
        <v>67</v>
      </c>
      <c r="C36" s="6">
        <v>237.70848485783799</v>
      </c>
      <c r="D36" s="8">
        <f t="shared" si="0"/>
        <v>337.28906635233773</v>
      </c>
      <c r="E36" s="8">
        <f t="shared" si="1"/>
        <v>11.897321564456357</v>
      </c>
    </row>
    <row r="38" spans="1:5">
      <c r="B38" s="1" t="s">
        <v>68</v>
      </c>
      <c r="C38" s="7">
        <f>SUM(C7:C36)</f>
        <v>1997.9999999999998</v>
      </c>
      <c r="D38" s="7">
        <f>SUM(D7:D36)</f>
        <v>2835</v>
      </c>
      <c r="E38" s="9">
        <f>SUM(E7:E36)</f>
        <v>100.00000000000003</v>
      </c>
    </row>
    <row r="39" spans="1:5">
      <c r="B39" s="1" t="s">
        <v>69</v>
      </c>
      <c r="C39" s="7">
        <v>837</v>
      </c>
    </row>
    <row r="40" spans="1:5">
      <c r="B40" s="1" t="s">
        <v>70</v>
      </c>
      <c r="C40" s="7">
        <v>165</v>
      </c>
    </row>
    <row r="41" spans="1:5">
      <c r="B41" s="1" t="s">
        <v>71</v>
      </c>
      <c r="C41" s="7">
        <v>0</v>
      </c>
    </row>
    <row r="42" spans="1:5">
      <c r="B42" s="1" t="s">
        <v>72</v>
      </c>
      <c r="C42" s="7">
        <v>0</v>
      </c>
    </row>
    <row r="43" spans="1:5">
      <c r="B43" s="1" t="s">
        <v>73</v>
      </c>
      <c r="C43" s="7">
        <f>SUM(C38:C42)</f>
        <v>3000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E43"/>
  <sheetViews>
    <sheetView workbookViewId="0">
      <selection sqref="A1:XFD1048576"/>
    </sheetView>
  </sheetViews>
  <sheetFormatPr defaultRowHeight="16.5"/>
  <cols>
    <col min="1" max="1" width="36.28515625" style="5" customWidth="1"/>
    <col min="2" max="2" width="39" style="5" customWidth="1"/>
    <col min="3" max="3" width="12" style="5" customWidth="1"/>
    <col min="4" max="4" width="14.140625" style="5" customWidth="1"/>
    <col min="5" max="5" width="11" style="5" customWidth="1"/>
    <col min="6" max="6" width="9.140625" style="5" customWidth="1"/>
    <col min="7" max="16384" width="9.140625" style="5"/>
  </cols>
  <sheetData>
    <row r="1" spans="1:5">
      <c r="A1" s="3" t="s">
        <v>0</v>
      </c>
    </row>
    <row r="2" spans="1:5">
      <c r="A2" s="1" t="s">
        <v>74</v>
      </c>
    </row>
    <row r="3" spans="1:5">
      <c r="A3" s="1" t="s">
        <v>2</v>
      </c>
    </row>
    <row r="4" spans="1:5">
      <c r="A4" s="1" t="s">
        <v>75</v>
      </c>
    </row>
    <row r="6" spans="1: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</row>
    <row r="7" spans="1:5">
      <c r="A7" s="4" t="s">
        <v>9</v>
      </c>
      <c r="B7" s="4" t="s">
        <v>10</v>
      </c>
      <c r="C7" s="6">
        <v>0</v>
      </c>
      <c r="D7" s="8">
        <f t="shared" ref="D7:D36" si="0">C7*(($C$38 + $C$39) / $C$38)</f>
        <v>0</v>
      </c>
      <c r="E7" s="8">
        <f t="shared" ref="E7:E36" si="1">C7/$C$38*100</f>
        <v>0</v>
      </c>
    </row>
    <row r="8" spans="1:5">
      <c r="A8" s="4" t="s">
        <v>11</v>
      </c>
      <c r="B8" s="4" t="s">
        <v>12</v>
      </c>
      <c r="C8" s="6">
        <v>158.302357710672</v>
      </c>
      <c r="D8" s="8">
        <f t="shared" si="0"/>
        <v>222.47689193945908</v>
      </c>
      <c r="E8" s="8">
        <f t="shared" si="1"/>
        <v>7.7599194956211717</v>
      </c>
    </row>
    <row r="9" spans="1:5">
      <c r="A9" s="4" t="s">
        <v>13</v>
      </c>
      <c r="B9" s="4" t="s">
        <v>14</v>
      </c>
      <c r="C9" s="6">
        <v>556.20656595289302</v>
      </c>
      <c r="D9" s="8">
        <f t="shared" si="0"/>
        <v>781.68834538575686</v>
      </c>
      <c r="E9" s="8">
        <f t="shared" si="1"/>
        <v>27.265027742788856</v>
      </c>
    </row>
    <row r="10" spans="1:5">
      <c r="A10" s="4" t="s">
        <v>15</v>
      </c>
      <c r="B10" s="4" t="s">
        <v>16</v>
      </c>
      <c r="C10" s="6">
        <v>0</v>
      </c>
      <c r="D10" s="8">
        <f t="shared" si="0"/>
        <v>0</v>
      </c>
      <c r="E10" s="8">
        <f t="shared" si="1"/>
        <v>0</v>
      </c>
    </row>
    <row r="11" spans="1:5">
      <c r="A11" s="4" t="s">
        <v>17</v>
      </c>
      <c r="B11" s="4" t="s">
        <v>18</v>
      </c>
      <c r="C11" s="6">
        <v>2</v>
      </c>
      <c r="D11" s="8">
        <f t="shared" si="0"/>
        <v>2.8107843137254895</v>
      </c>
      <c r="E11" s="8">
        <f t="shared" si="1"/>
        <v>9.8039215686274439E-2</v>
      </c>
    </row>
    <row r="12" spans="1:5">
      <c r="A12" s="4" t="s">
        <v>19</v>
      </c>
      <c r="B12" s="4" t="s">
        <v>20</v>
      </c>
      <c r="C12" s="6">
        <v>115.634988083669</v>
      </c>
      <c r="D12" s="8">
        <f t="shared" si="0"/>
        <v>162.51250531170535</v>
      </c>
      <c r="E12" s="8">
        <f t="shared" si="1"/>
        <v>5.6683817688072997</v>
      </c>
    </row>
    <row r="13" spans="1:5">
      <c r="A13" s="4" t="s">
        <v>21</v>
      </c>
      <c r="B13" s="4" t="s">
        <v>22</v>
      </c>
      <c r="C13" s="6">
        <v>20.1666666666667</v>
      </c>
      <c r="D13" s="8">
        <f t="shared" si="0"/>
        <v>28.342075163398732</v>
      </c>
      <c r="E13" s="8">
        <f t="shared" si="1"/>
        <v>0.98856209150326901</v>
      </c>
    </row>
    <row r="14" spans="1:5">
      <c r="A14" s="4" t="s">
        <v>23</v>
      </c>
      <c r="B14" s="4" t="s">
        <v>24</v>
      </c>
      <c r="C14" s="6">
        <v>5.3142682333020597</v>
      </c>
      <c r="D14" s="8">
        <f t="shared" si="0"/>
        <v>7.4686308945475499</v>
      </c>
      <c r="E14" s="8">
        <f t="shared" si="1"/>
        <v>0.26050334476970866</v>
      </c>
    </row>
    <row r="15" spans="1:5">
      <c r="A15" s="4" t="s">
        <v>25</v>
      </c>
      <c r="B15" s="4" t="s">
        <v>26</v>
      </c>
      <c r="C15" s="6">
        <v>4</v>
      </c>
      <c r="D15" s="8">
        <f t="shared" si="0"/>
        <v>5.6215686274509791</v>
      </c>
      <c r="E15" s="8">
        <f t="shared" si="1"/>
        <v>0.19607843137254888</v>
      </c>
    </row>
    <row r="16" spans="1:5">
      <c r="A16" s="4" t="s">
        <v>27</v>
      </c>
      <c r="B16" s="4" t="s">
        <v>28</v>
      </c>
      <c r="C16" s="6">
        <v>10.258188936523799</v>
      </c>
      <c r="D16" s="8">
        <f t="shared" si="0"/>
        <v>14.416778275006729</v>
      </c>
      <c r="E16" s="8">
        <f t="shared" si="1"/>
        <v>0.50285239884920552</v>
      </c>
    </row>
    <row r="17" spans="1:5">
      <c r="A17" s="4" t="s">
        <v>29</v>
      </c>
      <c r="B17" s="4" t="s">
        <v>30</v>
      </c>
      <c r="C17" s="6">
        <v>38.107890768059498</v>
      </c>
      <c r="D17" s="8">
        <f t="shared" si="0"/>
        <v>53.556530800013014</v>
      </c>
      <c r="E17" s="8">
        <f t="shared" si="1"/>
        <v>1.8680338611793861</v>
      </c>
    </row>
    <row r="18" spans="1:5">
      <c r="A18" s="4" t="s">
        <v>31</v>
      </c>
      <c r="B18" s="4" t="s">
        <v>32</v>
      </c>
      <c r="C18" s="6">
        <v>2.25</v>
      </c>
      <c r="D18" s="8">
        <f t="shared" si="0"/>
        <v>3.1621323529411756</v>
      </c>
      <c r="E18" s="8">
        <f t="shared" si="1"/>
        <v>0.11029411764705875</v>
      </c>
    </row>
    <row r="19" spans="1:5">
      <c r="A19" s="4" t="s">
        <v>33</v>
      </c>
      <c r="B19" s="4" t="s">
        <v>34</v>
      </c>
      <c r="C19" s="6">
        <v>15.25</v>
      </c>
      <c r="D19" s="8">
        <f t="shared" si="0"/>
        <v>21.432230392156857</v>
      </c>
      <c r="E19" s="8">
        <f t="shared" si="1"/>
        <v>0.7475490196078427</v>
      </c>
    </row>
    <row r="20" spans="1:5">
      <c r="A20" s="4" t="s">
        <v>35</v>
      </c>
      <c r="B20" s="4" t="s">
        <v>36</v>
      </c>
      <c r="C20" s="6">
        <v>1.25</v>
      </c>
      <c r="D20" s="8">
        <f t="shared" si="0"/>
        <v>1.756740196078431</v>
      </c>
      <c r="E20" s="8">
        <f t="shared" si="1"/>
        <v>6.1274509803921524E-2</v>
      </c>
    </row>
    <row r="21" spans="1:5">
      <c r="A21" s="4" t="s">
        <v>37</v>
      </c>
      <c r="B21" s="4" t="s">
        <v>38</v>
      </c>
      <c r="C21" s="6">
        <v>42.6666666666667</v>
      </c>
      <c r="D21" s="8">
        <f t="shared" si="0"/>
        <v>59.963398692810493</v>
      </c>
      <c r="E21" s="8">
        <f t="shared" si="1"/>
        <v>2.0915032679738563</v>
      </c>
    </row>
    <row r="22" spans="1:5">
      <c r="A22" s="4" t="s">
        <v>39</v>
      </c>
      <c r="B22" s="4" t="s">
        <v>40</v>
      </c>
      <c r="C22" s="6">
        <v>672.59121378039697</v>
      </c>
      <c r="D22" s="8">
        <f t="shared" si="0"/>
        <v>945.25441662176354</v>
      </c>
      <c r="E22" s="8">
        <f t="shared" si="1"/>
        <v>32.970157538254732</v>
      </c>
    </row>
    <row r="23" spans="1:5">
      <c r="A23" s="4" t="s">
        <v>41</v>
      </c>
      <c r="B23" s="4" t="s">
        <v>42</v>
      </c>
      <c r="C23" s="6">
        <v>10</v>
      </c>
      <c r="D23" s="8">
        <f t="shared" si="0"/>
        <v>14.053921568627448</v>
      </c>
      <c r="E23" s="8">
        <f t="shared" si="1"/>
        <v>0.4901960784313722</v>
      </c>
    </row>
    <row r="24" spans="1:5">
      <c r="A24" s="4" t="s">
        <v>43</v>
      </c>
      <c r="B24" s="4" t="s">
        <v>44</v>
      </c>
      <c r="C24" s="6">
        <v>6</v>
      </c>
      <c r="D24" s="8">
        <f t="shared" si="0"/>
        <v>8.4323529411764682</v>
      </c>
      <c r="E24" s="8">
        <f t="shared" si="1"/>
        <v>0.29411764705882337</v>
      </c>
    </row>
    <row r="25" spans="1:5">
      <c r="A25" s="4" t="s">
        <v>45</v>
      </c>
      <c r="B25" s="4" t="s">
        <v>46</v>
      </c>
      <c r="C25" s="6">
        <v>2</v>
      </c>
      <c r="D25" s="8">
        <f t="shared" si="0"/>
        <v>2.8107843137254895</v>
      </c>
      <c r="E25" s="8">
        <f t="shared" si="1"/>
        <v>9.8039215686274439E-2</v>
      </c>
    </row>
    <row r="26" spans="1:5">
      <c r="A26" s="4" t="s">
        <v>47</v>
      </c>
      <c r="B26" s="4" t="s">
        <v>48</v>
      </c>
      <c r="C26" s="6">
        <v>11</v>
      </c>
      <c r="D26" s="8">
        <f t="shared" si="0"/>
        <v>15.459313725490192</v>
      </c>
      <c r="E26" s="8">
        <f t="shared" si="1"/>
        <v>0.53921568627450944</v>
      </c>
    </row>
    <row r="27" spans="1:5">
      <c r="A27" s="4" t="s">
        <v>49</v>
      </c>
      <c r="B27" s="4" t="s">
        <v>50</v>
      </c>
      <c r="C27" s="6">
        <v>0</v>
      </c>
      <c r="D27" s="8">
        <f t="shared" si="0"/>
        <v>0</v>
      </c>
      <c r="E27" s="8">
        <f t="shared" si="1"/>
        <v>0</v>
      </c>
    </row>
    <row r="28" spans="1:5">
      <c r="A28" s="4" t="s">
        <v>51</v>
      </c>
      <c r="B28" s="4" t="s">
        <v>52</v>
      </c>
      <c r="C28" s="6">
        <v>1</v>
      </c>
      <c r="D28" s="8">
        <f t="shared" si="0"/>
        <v>1.4053921568627448</v>
      </c>
      <c r="E28" s="8">
        <f t="shared" si="1"/>
        <v>4.901960784313722E-2</v>
      </c>
    </row>
    <row r="29" spans="1:5">
      <c r="A29" s="4" t="s">
        <v>53</v>
      </c>
      <c r="B29" s="4" t="s">
        <v>54</v>
      </c>
      <c r="C29" s="6">
        <v>1.8333333333333299</v>
      </c>
      <c r="D29" s="8">
        <f t="shared" si="0"/>
        <v>2.576552287581694</v>
      </c>
      <c r="E29" s="8">
        <f t="shared" si="1"/>
        <v>8.9869281045751412E-2</v>
      </c>
    </row>
    <row r="30" spans="1:5">
      <c r="A30" s="4" t="s">
        <v>55</v>
      </c>
      <c r="B30" s="4" t="s">
        <v>56</v>
      </c>
      <c r="C30" s="6">
        <v>9.8333333333333304</v>
      </c>
      <c r="D30" s="8">
        <f t="shared" si="0"/>
        <v>13.819689542483653</v>
      </c>
      <c r="E30" s="8">
        <f t="shared" si="1"/>
        <v>0.48202614379084918</v>
      </c>
    </row>
    <row r="31" spans="1:5">
      <c r="A31" s="4" t="s">
        <v>57</v>
      </c>
      <c r="B31" s="4" t="s">
        <v>58</v>
      </c>
      <c r="C31" s="6">
        <v>1.5</v>
      </c>
      <c r="D31" s="8">
        <f t="shared" si="0"/>
        <v>2.108088235294117</v>
      </c>
      <c r="E31" s="8">
        <f t="shared" si="1"/>
        <v>7.3529411764705843E-2</v>
      </c>
    </row>
    <row r="32" spans="1:5">
      <c r="A32" s="4" t="s">
        <v>59</v>
      </c>
      <c r="B32" s="4" t="s">
        <v>60</v>
      </c>
      <c r="C32" s="6">
        <v>2</v>
      </c>
      <c r="D32" s="8">
        <f t="shared" si="0"/>
        <v>2.8107843137254895</v>
      </c>
      <c r="E32" s="8">
        <f t="shared" si="1"/>
        <v>9.8039215686274439E-2</v>
      </c>
    </row>
    <row r="33" spans="1:5">
      <c r="A33" s="4" t="s">
        <v>61</v>
      </c>
      <c r="B33" s="4" t="s">
        <v>61</v>
      </c>
      <c r="C33" s="6">
        <v>60</v>
      </c>
      <c r="D33" s="8">
        <f t="shared" si="0"/>
        <v>84.323529411764682</v>
      </c>
      <c r="E33" s="8">
        <f t="shared" si="1"/>
        <v>2.9411764705882333</v>
      </c>
    </row>
    <row r="34" spans="1:5">
      <c r="A34" s="4" t="s">
        <v>62</v>
      </c>
      <c r="B34" s="4" t="s">
        <v>63</v>
      </c>
      <c r="C34" s="6">
        <v>0</v>
      </c>
      <c r="D34" s="8">
        <f t="shared" si="0"/>
        <v>0</v>
      </c>
      <c r="E34" s="8">
        <f t="shared" si="1"/>
        <v>0</v>
      </c>
    </row>
    <row r="35" spans="1:5">
      <c r="A35" s="4" t="s">
        <v>64</v>
      </c>
      <c r="B35" s="4" t="s">
        <v>65</v>
      </c>
      <c r="C35" s="6">
        <v>65.731536975140202</v>
      </c>
      <c r="D35" s="8">
        <f t="shared" si="0"/>
        <v>92.378586523395541</v>
      </c>
      <c r="E35" s="8">
        <f t="shared" si="1"/>
        <v>3.2221341654480469</v>
      </c>
    </row>
    <row r="36" spans="1:5">
      <c r="A36" s="4" t="s">
        <v>66</v>
      </c>
      <c r="B36" s="4" t="s">
        <v>67</v>
      </c>
      <c r="C36" s="6">
        <v>225.10298955934499</v>
      </c>
      <c r="D36" s="8">
        <f t="shared" si="0"/>
        <v>316.35797601305978</v>
      </c>
      <c r="E36" s="8">
        <f t="shared" si="1"/>
        <v>11.034460272516904</v>
      </c>
    </row>
    <row r="38" spans="1:5">
      <c r="B38" s="1" t="s">
        <v>68</v>
      </c>
      <c r="C38" s="7">
        <f>SUM(C7:C36)</f>
        <v>2040.0000000000014</v>
      </c>
      <c r="D38" s="7">
        <f>SUM(D7:D36)</f>
        <v>2867.0000000000009</v>
      </c>
      <c r="E38" s="9">
        <f>SUM(E7:E36)</f>
        <v>100.00000000000001</v>
      </c>
    </row>
    <row r="39" spans="1:5">
      <c r="B39" s="1" t="s">
        <v>69</v>
      </c>
      <c r="C39" s="7">
        <v>827</v>
      </c>
    </row>
    <row r="40" spans="1:5">
      <c r="B40" s="1" t="s">
        <v>70</v>
      </c>
      <c r="C40" s="7">
        <v>133</v>
      </c>
    </row>
    <row r="41" spans="1:5">
      <c r="B41" s="1" t="s">
        <v>71</v>
      </c>
      <c r="C41" s="7">
        <v>0</v>
      </c>
    </row>
    <row r="42" spans="1:5">
      <c r="B42" s="1" t="s">
        <v>72</v>
      </c>
      <c r="C42" s="7">
        <v>0</v>
      </c>
    </row>
    <row r="43" spans="1:5">
      <c r="B43" s="1" t="s">
        <v>73</v>
      </c>
      <c r="C43" s="7">
        <f>SUM(C38:C42)</f>
        <v>3000.0000000000014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</vt:lpstr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Gaster, Angeline M - DCF</dc:creator>
  <cp:lastModifiedBy>Angeline M. Gaster</cp:lastModifiedBy>
  <dcterms:created xsi:type="dcterms:W3CDTF">2018-01-22T22:10:01Z</dcterms:created>
  <dcterms:modified xsi:type="dcterms:W3CDTF">2018-01-22T22:10:01Z</dcterms:modified>
</cp:coreProperties>
</file>