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10" yWindow="405" windowWidth="28440" windowHeight="15000" activeTab="1"/>
  </bookViews>
  <sheets>
    <sheet name=" 3" sheetId="1" r:id="rId1"/>
    <sheet name="5" sheetId="2" r:id="rId2"/>
  </sheets>
  <calcPr calcId="145621"/>
</workbook>
</file>

<file path=xl/calcChain.xml><?xml version="1.0" encoding="utf-8"?>
<calcChain xmlns="http://schemas.openxmlformats.org/spreadsheetml/2006/main">
  <c r="C38" i="2" l="1"/>
  <c r="C43" i="2" s="1"/>
  <c r="E36" i="2"/>
  <c r="D36" i="2"/>
  <c r="E35" i="2"/>
  <c r="D35" i="2"/>
  <c r="E34" i="2"/>
  <c r="D34" i="2"/>
  <c r="E33" i="2"/>
  <c r="D33" i="2"/>
  <c r="E32" i="2"/>
  <c r="D32" i="2"/>
  <c r="E31" i="2"/>
  <c r="D31" i="2"/>
  <c r="E30" i="2"/>
  <c r="D30" i="2"/>
  <c r="E29" i="2"/>
  <c r="D29" i="2"/>
  <c r="E28" i="2"/>
  <c r="D28" i="2"/>
  <c r="E27" i="2"/>
  <c r="D27" i="2"/>
  <c r="E26" i="2"/>
  <c r="D26" i="2"/>
  <c r="E25" i="2"/>
  <c r="D25" i="2"/>
  <c r="E24" i="2"/>
  <c r="D24" i="2"/>
  <c r="E23" i="2"/>
  <c r="D23" i="2"/>
  <c r="E22" i="2"/>
  <c r="D22" i="2"/>
  <c r="E21" i="2"/>
  <c r="D21" i="2"/>
  <c r="E20" i="2"/>
  <c r="D20" i="2"/>
  <c r="E19" i="2"/>
  <c r="D19" i="2"/>
  <c r="E18" i="2"/>
  <c r="D18" i="2"/>
  <c r="E17" i="2"/>
  <c r="D17" i="2"/>
  <c r="E16" i="2"/>
  <c r="D16" i="2"/>
  <c r="E15" i="2"/>
  <c r="D15" i="2"/>
  <c r="E14" i="2"/>
  <c r="D14" i="2"/>
  <c r="E13" i="2"/>
  <c r="D13" i="2"/>
  <c r="E12" i="2"/>
  <c r="D12" i="2"/>
  <c r="E11" i="2"/>
  <c r="D11" i="2"/>
  <c r="E10" i="2"/>
  <c r="D10" i="2"/>
  <c r="E9" i="2"/>
  <c r="D9" i="2"/>
  <c r="E8" i="2"/>
  <c r="D8" i="2"/>
  <c r="E7" i="2"/>
  <c r="E38" i="2" s="1"/>
  <c r="D7" i="2"/>
  <c r="D38" i="2" s="1"/>
  <c r="C38" i="1" l="1"/>
  <c r="C43" i="1" s="1"/>
  <c r="E36" i="1"/>
  <c r="D36" i="1"/>
  <c r="E35" i="1"/>
  <c r="D35" i="1"/>
  <c r="E34" i="1"/>
  <c r="D34" i="1"/>
  <c r="E33" i="1"/>
  <c r="D33" i="1"/>
  <c r="E32" i="1"/>
  <c r="D32" i="1"/>
  <c r="E31" i="1"/>
  <c r="D31" i="1"/>
  <c r="E30" i="1"/>
  <c r="D30" i="1"/>
  <c r="E29" i="1"/>
  <c r="D29" i="1"/>
  <c r="E28" i="1"/>
  <c r="D28" i="1"/>
  <c r="E27" i="1"/>
  <c r="D27" i="1"/>
  <c r="E26" i="1"/>
  <c r="D26" i="1"/>
  <c r="E25" i="1"/>
  <c r="D25" i="1"/>
  <c r="E24" i="1"/>
  <c r="D24" i="1"/>
  <c r="E23" i="1"/>
  <c r="D23" i="1"/>
  <c r="E22" i="1"/>
  <c r="D22" i="1"/>
  <c r="E21" i="1"/>
  <c r="D21" i="1"/>
  <c r="E20" i="1"/>
  <c r="D20" i="1"/>
  <c r="E19" i="1"/>
  <c r="D19" i="1"/>
  <c r="E18" i="1"/>
  <c r="D18" i="1"/>
  <c r="E17" i="1"/>
  <c r="D17" i="1"/>
  <c r="E16" i="1"/>
  <c r="D16" i="1"/>
  <c r="E15" i="1"/>
  <c r="D15" i="1"/>
  <c r="E14" i="1"/>
  <c r="D14" i="1"/>
  <c r="E13" i="1"/>
  <c r="D13" i="1"/>
  <c r="E12" i="1"/>
  <c r="D12" i="1"/>
  <c r="E11" i="1"/>
  <c r="D11" i="1"/>
  <c r="E10" i="1"/>
  <c r="D10" i="1"/>
  <c r="E9" i="1"/>
  <c r="D9" i="1"/>
  <c r="E8" i="1"/>
  <c r="D8" i="1"/>
  <c r="E7" i="1"/>
  <c r="E38" i="1" s="1"/>
  <c r="D7" i="1"/>
  <c r="D38" i="1" s="1"/>
</calcChain>
</file>

<file path=xl/sharedStrings.xml><?xml version="1.0" encoding="utf-8"?>
<sst xmlns="http://schemas.openxmlformats.org/spreadsheetml/2006/main" count="150" uniqueCount="76">
  <si>
    <t>Program Summary</t>
  </si>
  <si>
    <t>Wisconsin DCF Group 3 Economic Support</t>
  </si>
  <si>
    <t>Quarter: 1/1/2017 - 3/31/2017</t>
  </si>
  <si>
    <t>Report date: 4/13/2017 12:28 PM</t>
  </si>
  <si>
    <t>Cost Obj Code</t>
  </si>
  <si>
    <t>Cost Objective Description</t>
  </si>
  <si>
    <t>Actual Count</t>
  </si>
  <si>
    <t>Adjusted Count</t>
  </si>
  <si>
    <t>Percentage</t>
  </si>
  <si>
    <t>700</t>
  </si>
  <si>
    <t>Children First/Wrkg Father Initiative (TANF MOE)</t>
  </si>
  <si>
    <t>BC</t>
  </si>
  <si>
    <t>BadgerCare</t>
  </si>
  <si>
    <t>BCElg</t>
  </si>
  <si>
    <t>Badger Care Eligibility (BCP Elig)</t>
  </si>
  <si>
    <t>CCAdm</t>
  </si>
  <si>
    <t>Child Care Admin</t>
  </si>
  <si>
    <t>CCCert</t>
  </si>
  <si>
    <t>Child Care Certification</t>
  </si>
  <si>
    <t>CCElig</t>
  </si>
  <si>
    <t>Child Care Eligibility</t>
  </si>
  <si>
    <t>CCProg</t>
  </si>
  <si>
    <t>Child Care</t>
  </si>
  <si>
    <t>CSUPP</t>
  </si>
  <si>
    <t>Caretaker Supplement (C-Supp)</t>
  </si>
  <si>
    <t>CTY</t>
  </si>
  <si>
    <t>County Only Assistance</t>
  </si>
  <si>
    <t>FPW</t>
  </si>
  <si>
    <t>Family Planning Waiver</t>
  </si>
  <si>
    <t>FPWElg</t>
  </si>
  <si>
    <t>Family Planning Waiver Eligibility (FPW Eligib)</t>
  </si>
  <si>
    <t>FR-CC</t>
  </si>
  <si>
    <t>Child Care Fraud</t>
  </si>
  <si>
    <t>FR-FS</t>
  </si>
  <si>
    <t>Foods Stamps Fraud</t>
  </si>
  <si>
    <t>FR-MA</t>
  </si>
  <si>
    <t>Medical Assistance Fraud</t>
  </si>
  <si>
    <t>FSAdm</t>
  </si>
  <si>
    <t>Food Stamp Administration</t>
  </si>
  <si>
    <t>FSCert</t>
  </si>
  <si>
    <t>Food Stamp Certification</t>
  </si>
  <si>
    <t>FSEbt</t>
  </si>
  <si>
    <t>Food Stamp Issuance</t>
  </si>
  <si>
    <t>FSFH</t>
  </si>
  <si>
    <t>Food Stamp Fair Hearings</t>
  </si>
  <si>
    <t>MAFC</t>
  </si>
  <si>
    <t>Family Care - Medical Assistance</t>
  </si>
  <si>
    <t>MAFCEl</t>
  </si>
  <si>
    <t>Family Care - Medical Assistance Eligibility</t>
  </si>
  <si>
    <t>MATran</t>
  </si>
  <si>
    <t>MA Transportation</t>
  </si>
  <si>
    <t>MPE</t>
  </si>
  <si>
    <t>Market Place Exchange (MPE)</t>
  </si>
  <si>
    <t>PI-CC</t>
  </si>
  <si>
    <t>Child Care Program Intergrity</t>
  </si>
  <si>
    <t>PI-FS</t>
  </si>
  <si>
    <t>Food Stamps Program Integrity (Fraud)</t>
  </si>
  <si>
    <t>PI-MA</t>
  </si>
  <si>
    <t>Medical Assistance Program Integrity</t>
  </si>
  <si>
    <t>SSS</t>
  </si>
  <si>
    <t>Social Services</t>
  </si>
  <si>
    <t>WHEAP</t>
  </si>
  <si>
    <t>WIA</t>
  </si>
  <si>
    <t>Workforce Investment Act</t>
  </si>
  <si>
    <t>WMA</t>
  </si>
  <si>
    <t>Wisconsin Medicaid (EBD and LTC)</t>
  </si>
  <si>
    <t>WMAElg</t>
  </si>
  <si>
    <t>Wisconsin Medicaid Eligibility (EBD &amp; LTC Elig)</t>
  </si>
  <si>
    <t>Program Totals:</t>
  </si>
  <si>
    <t>Redistributed:</t>
  </si>
  <si>
    <t>Invalid Responses:</t>
  </si>
  <si>
    <t>No Responses:</t>
  </si>
  <si>
    <t>Responses in Error:</t>
  </si>
  <si>
    <t>Total of All Hits:</t>
  </si>
  <si>
    <t>Wisconsin DCF Group 5 Economic Support</t>
  </si>
  <si>
    <t>Report date: 4/13/2017 12:29 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</si>
</sst>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_);\-#,##0.00"/>
    <numFmt numFmtId="165" formatCode="#,##0.0000_);\-#,##0.0000"/>
  </numFmts>
  <fonts count="8">
    <font>
      <sz val="11"/>
      <name val="Calibri"/>
    </font>
    <font>
      <sz val="11"/>
      <name val="Segoe UI"/>
    </font>
    <font>
      <b/>
      <sz val="9"/>
      <name val="Segoe UI"/>
    </font>
    <font>
      <b/>
      <sz val="9"/>
      <color rgb="FFFFFFFF"/>
      <name val="Segoe UI"/>
    </font>
    <font>
      <b/>
      <sz val="9"/>
      <color rgb="FF000000"/>
      <name val="Segoe UI"/>
    </font>
    <font>
      <b/>
      <sz val="10"/>
      <name val="Segoe UI"/>
    </font>
    <font>
      <sz val="9"/>
      <name val="Segoe UI"/>
    </font>
    <font>
      <u/>
      <sz val="9"/>
      <color rgb="FF0000FF"/>
      <name val="Segoe UI"/>
    </font>
  </fonts>
  <fills count="5">
    <fill>
      <patternFill patternType="none"/>
    </fill>
    <fill>
      <patternFill patternType="gray125"/>
    </fill>
    <fill>
      <patternFill patternType="solid">
        <fgColor rgb="FF000000"/>
      </patternFill>
    </fill>
    <fill>
      <patternFill patternType="solid">
        <fgColor rgb="FF808080"/>
      </patternFill>
    </fill>
    <fill>
      <patternFill patternType="solid">
        <fgColor rgb="FFFFFF00"/>
      </patternFill>
    </fill>
  </fills>
  <borders count="1">
    <border>
      <left/>
      <right/>
      <top/>
      <bottom/>
      <diagonal/>
    </border>
  </borders>
  <cellStyleXfs count="9">
    <xf numFmtId="0" fontId="0" fillId="0" borderId="0"/>
    <xf numFmtId="0" fontId="2" fillId="0" borderId="0"/>
    <xf numFmtId="0" fontId="3" fillId="2" borderId="0"/>
    <xf numFmtId="0" fontId="4" fillId="3" borderId="0"/>
    <xf numFmtId="0" fontId="5" fillId="0" borderId="0">
      <alignment horizontal="left"/>
    </xf>
    <xf numFmtId="0" fontId="6" fillId="0" borderId="0">
      <alignment horizontal="left"/>
    </xf>
    <xf numFmtId="0" fontId="2" fillId="0" borderId="0">
      <alignment horizontal="left"/>
    </xf>
    <xf numFmtId="0" fontId="6" fillId="4" borderId="0">
      <alignment horizontal="center"/>
    </xf>
    <xf numFmtId="0" fontId="7" fillId="0" borderId="0">
      <alignment horizontal="left"/>
    </xf>
  </cellStyleXfs>
  <cellXfs count="10">
    <xf numFmtId="0" fontId="0" fillId="0" borderId="0" xfId="0"/>
    <xf numFmtId="0" fontId="2" fillId="0" borderId="0" xfId="1"/>
    <xf numFmtId="0" fontId="3" fillId="2" borderId="0" xfId="2"/>
    <xf numFmtId="0" fontId="5" fillId="0" borderId="0" xfId="4">
      <alignment horizontal="left"/>
    </xf>
    <xf numFmtId="0" fontId="6" fillId="0" borderId="0" xfId="5">
      <alignment horizontal="left"/>
    </xf>
    <xf numFmtId="0" fontId="1" fillId="0" borderId="0" xfId="0" applyFont="1"/>
    <xf numFmtId="164" fontId="6" fillId="0" borderId="0" xfId="5" applyNumberFormat="1" applyAlignment="1">
      <alignment horizontal="right"/>
    </xf>
    <xf numFmtId="3" fontId="2" fillId="0" borderId="0" xfId="1" applyNumberFormat="1" applyAlignment="1">
      <alignment horizontal="right"/>
    </xf>
    <xf numFmtId="165" fontId="6" fillId="0" borderId="0" xfId="5" applyNumberFormat="1" applyAlignment="1">
      <alignment horizontal="right"/>
    </xf>
    <xf numFmtId="165" fontId="2" fillId="0" borderId="0" xfId="1" applyNumberFormat="1" applyAlignment="1">
      <alignment horizontal="right"/>
    </xf>
  </cellXfs>
  <cellStyles count="9">
    <cellStyle name="BodyStyle" xfId="5"/>
    <cellStyle name="BoldBodyStyle" xfId="6"/>
    <cellStyle name="ColHeaderStyle" xfId="2"/>
    <cellStyle name="ColHeaderStyleGray" xfId="3"/>
    <cellStyle name="HeaderStyle" xfId="1"/>
    <cellStyle name="HyperlinkStyle" xfId="8"/>
    <cellStyle name="Normal" xfId="0" builtinId="0"/>
    <cellStyle name="TitleStyle" xfId="4"/>
    <cellStyle name="YellowHighlightStyle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8000"/>
  </sheetPr>
  <dimension ref="A1:E43"/>
  <sheetViews>
    <sheetView workbookViewId="0">
      <pane ySplit="6" topLeftCell="A7" activePane="bottomLeft" state="frozen"/>
      <selection pane="bottomLeft" activeCell="A26" sqref="A26"/>
    </sheetView>
  </sheetViews>
  <sheetFormatPr defaultRowHeight="16.5"/>
  <cols>
    <col min="1" max="1" width="13.7109375" style="5" customWidth="1"/>
    <col min="2" max="2" width="39" style="5" customWidth="1"/>
    <col min="3" max="3" width="12" style="5" customWidth="1"/>
    <col min="4" max="4" width="14.140625" style="5" customWidth="1"/>
    <col min="5" max="5" width="11" style="5" customWidth="1"/>
    <col min="6" max="6" width="9.140625" style="5" customWidth="1"/>
    <col min="7" max="16384" width="9.140625" style="5"/>
  </cols>
  <sheetData>
    <row r="1" spans="1:5">
      <c r="A1" s="3" t="s">
        <v>0</v>
      </c>
    </row>
    <row r="2" spans="1:5">
      <c r="A2" s="1" t="s">
        <v>1</v>
      </c>
    </row>
    <row r="3" spans="1:5">
      <c r="A3" s="1" t="s">
        <v>2</v>
      </c>
    </row>
    <row r="4" spans="1:5">
      <c r="A4" s="1" t="s">
        <v>3</v>
      </c>
    </row>
    <row r="6" spans="1:5">
      <c r="A6" s="2" t="s">
        <v>4</v>
      </c>
      <c r="B6" s="2" t="s">
        <v>5</v>
      </c>
      <c r="C6" s="2" t="s">
        <v>6</v>
      </c>
      <c r="D6" s="2" t="s">
        <v>7</v>
      </c>
      <c r="E6" s="2" t="s">
        <v>8</v>
      </c>
    </row>
    <row r="7" spans="1:5">
      <c r="A7" s="4" t="s">
        <v>9</v>
      </c>
      <c r="B7" s="4" t="s">
        <v>10</v>
      </c>
      <c r="C7" s="6">
        <v>0</v>
      </c>
      <c r="D7" s="8">
        <f t="shared" ref="D7:D36" si="0">C7*(($C$38 + $C$39) / $C$38)</f>
        <v>0</v>
      </c>
      <c r="E7" s="8">
        <f t="shared" ref="E7:E36" si="1">C7/$C$38*100</f>
        <v>0</v>
      </c>
    </row>
    <row r="8" spans="1:5">
      <c r="A8" s="4" t="s">
        <v>11</v>
      </c>
      <c r="B8" s="4" t="s">
        <v>12</v>
      </c>
      <c r="C8" s="6">
        <v>177.05018449984999</v>
      </c>
      <c r="D8" s="8">
        <f t="shared" si="0"/>
        <v>241.94034781414908</v>
      </c>
      <c r="E8" s="8">
        <f t="shared" si="1"/>
        <v>8.4713006937727258</v>
      </c>
    </row>
    <row r="9" spans="1:5">
      <c r="A9" s="4" t="s">
        <v>13</v>
      </c>
      <c r="B9" s="4" t="s">
        <v>14</v>
      </c>
      <c r="C9" s="6">
        <v>619.25456247598004</v>
      </c>
      <c r="D9" s="8">
        <f t="shared" si="0"/>
        <v>846.21580403416226</v>
      </c>
      <c r="E9" s="8">
        <f t="shared" si="1"/>
        <v>29.629404903156942</v>
      </c>
    </row>
    <row r="10" spans="1:5">
      <c r="A10" s="4" t="s">
        <v>15</v>
      </c>
      <c r="B10" s="4" t="s">
        <v>16</v>
      </c>
      <c r="C10" s="6">
        <v>3</v>
      </c>
      <c r="D10" s="8">
        <f t="shared" si="0"/>
        <v>4.0995215311004785</v>
      </c>
      <c r="E10" s="8">
        <f t="shared" si="1"/>
        <v>0.14354066985645933</v>
      </c>
    </row>
    <row r="11" spans="1:5">
      <c r="A11" s="4" t="s">
        <v>17</v>
      </c>
      <c r="B11" s="4" t="s">
        <v>18</v>
      </c>
      <c r="C11" s="6">
        <v>4</v>
      </c>
      <c r="D11" s="8">
        <f t="shared" si="0"/>
        <v>5.4660287081339716</v>
      </c>
      <c r="E11" s="8">
        <f t="shared" si="1"/>
        <v>0.19138755980861244</v>
      </c>
    </row>
    <row r="12" spans="1:5">
      <c r="A12" s="4" t="s">
        <v>19</v>
      </c>
      <c r="B12" s="4" t="s">
        <v>20</v>
      </c>
      <c r="C12" s="6">
        <v>143.72575971503201</v>
      </c>
      <c r="D12" s="8">
        <f t="shared" si="0"/>
        <v>196.40228217518251</v>
      </c>
      <c r="E12" s="8">
        <f t="shared" si="1"/>
        <v>6.8768306083747373</v>
      </c>
    </row>
    <row r="13" spans="1:5">
      <c r="A13" s="4" t="s">
        <v>21</v>
      </c>
      <c r="B13" s="4" t="s">
        <v>22</v>
      </c>
      <c r="C13" s="6">
        <v>18.4166666666667</v>
      </c>
      <c r="D13" s="8">
        <f t="shared" si="0"/>
        <v>25.166507177033541</v>
      </c>
      <c r="E13" s="8">
        <f t="shared" si="1"/>
        <v>0.88118022328548795</v>
      </c>
    </row>
    <row r="14" spans="1:5">
      <c r="A14" s="4" t="s">
        <v>23</v>
      </c>
      <c r="B14" s="4" t="s">
        <v>24</v>
      </c>
      <c r="C14" s="6">
        <v>3.2181150361434101</v>
      </c>
      <c r="D14" s="8">
        <f t="shared" si="0"/>
        <v>4.397577293409368</v>
      </c>
      <c r="E14" s="8">
        <f t="shared" si="1"/>
        <v>0.15397679598772296</v>
      </c>
    </row>
    <row r="15" spans="1:5">
      <c r="A15" s="4" t="s">
        <v>25</v>
      </c>
      <c r="B15" s="4" t="s">
        <v>26</v>
      </c>
      <c r="C15" s="6">
        <v>2</v>
      </c>
      <c r="D15" s="8">
        <f t="shared" si="0"/>
        <v>2.7330143540669858</v>
      </c>
      <c r="E15" s="8">
        <f t="shared" si="1"/>
        <v>9.569377990430622E-2</v>
      </c>
    </row>
    <row r="16" spans="1:5">
      <c r="A16" s="4" t="s">
        <v>27</v>
      </c>
      <c r="B16" s="4" t="s">
        <v>28</v>
      </c>
      <c r="C16" s="6">
        <v>5.8030520728839399</v>
      </c>
      <c r="D16" s="8">
        <f t="shared" si="0"/>
        <v>7.9299123062949919</v>
      </c>
      <c r="E16" s="8">
        <f t="shared" si="1"/>
        <v>0.27765799391789187</v>
      </c>
    </row>
    <row r="17" spans="1:5">
      <c r="A17" s="4" t="s">
        <v>29</v>
      </c>
      <c r="B17" s="4" t="s">
        <v>30</v>
      </c>
      <c r="C17" s="6">
        <v>23.4885029830223</v>
      </c>
      <c r="D17" s="8">
        <f t="shared" si="0"/>
        <v>32.097207904072583</v>
      </c>
      <c r="E17" s="8">
        <f t="shared" si="1"/>
        <v>1.123851817369488</v>
      </c>
    </row>
    <row r="18" spans="1:5">
      <c r="A18" s="4" t="s">
        <v>31</v>
      </c>
      <c r="B18" s="4" t="s">
        <v>32</v>
      </c>
      <c r="C18" s="6">
        <v>1.25</v>
      </c>
      <c r="D18" s="8">
        <f t="shared" si="0"/>
        <v>1.7081339712918662</v>
      </c>
      <c r="E18" s="8">
        <f t="shared" si="1"/>
        <v>5.9808612440191387E-2</v>
      </c>
    </row>
    <row r="19" spans="1:5">
      <c r="A19" s="4" t="s">
        <v>33</v>
      </c>
      <c r="B19" s="4" t="s">
        <v>34</v>
      </c>
      <c r="C19" s="6">
        <v>11.25</v>
      </c>
      <c r="D19" s="8">
        <f t="shared" si="0"/>
        <v>15.373205741626794</v>
      </c>
      <c r="E19" s="8">
        <f t="shared" si="1"/>
        <v>0.53827751196172247</v>
      </c>
    </row>
    <row r="20" spans="1:5">
      <c r="A20" s="4" t="s">
        <v>35</v>
      </c>
      <c r="B20" s="4" t="s">
        <v>36</v>
      </c>
      <c r="C20" s="6">
        <v>1.25</v>
      </c>
      <c r="D20" s="8">
        <f t="shared" si="0"/>
        <v>1.7081339712918662</v>
      </c>
      <c r="E20" s="8">
        <f t="shared" si="1"/>
        <v>5.9808612440191387E-2</v>
      </c>
    </row>
    <row r="21" spans="1:5">
      <c r="A21" s="4" t="s">
        <v>37</v>
      </c>
      <c r="B21" s="4" t="s">
        <v>38</v>
      </c>
      <c r="C21" s="6">
        <v>52.1666666666667</v>
      </c>
      <c r="D21" s="8">
        <f t="shared" si="0"/>
        <v>71.286124401913924</v>
      </c>
      <c r="E21" s="8">
        <f t="shared" si="1"/>
        <v>2.4960127591706556</v>
      </c>
    </row>
    <row r="22" spans="1:5">
      <c r="A22" s="4" t="s">
        <v>39</v>
      </c>
      <c r="B22" s="4" t="s">
        <v>40</v>
      </c>
      <c r="C22" s="6">
        <v>628.48357939972095</v>
      </c>
      <c r="D22" s="8">
        <f t="shared" si="0"/>
        <v>858.82732189741773</v>
      </c>
      <c r="E22" s="8">
        <f t="shared" si="1"/>
        <v>30.07098466027373</v>
      </c>
    </row>
    <row r="23" spans="1:5">
      <c r="A23" s="4" t="s">
        <v>41</v>
      </c>
      <c r="B23" s="4" t="s">
        <v>42</v>
      </c>
      <c r="C23" s="6">
        <v>7.3333333333333304</v>
      </c>
      <c r="D23" s="8">
        <f t="shared" si="0"/>
        <v>10.021052631578943</v>
      </c>
      <c r="E23" s="8">
        <f t="shared" si="1"/>
        <v>0.35087719298245601</v>
      </c>
    </row>
    <row r="24" spans="1:5">
      <c r="A24" s="4" t="s">
        <v>43</v>
      </c>
      <c r="B24" s="4" t="s">
        <v>44</v>
      </c>
      <c r="C24" s="6">
        <v>1</v>
      </c>
      <c r="D24" s="8">
        <f t="shared" si="0"/>
        <v>1.3665071770334929</v>
      </c>
      <c r="E24" s="8">
        <f t="shared" si="1"/>
        <v>4.784688995215311E-2</v>
      </c>
    </row>
    <row r="25" spans="1:5">
      <c r="A25" s="4" t="s">
        <v>45</v>
      </c>
      <c r="B25" s="4" t="s">
        <v>46</v>
      </c>
      <c r="C25" s="6">
        <v>3</v>
      </c>
      <c r="D25" s="8">
        <f t="shared" si="0"/>
        <v>4.0995215311004785</v>
      </c>
      <c r="E25" s="8">
        <f t="shared" si="1"/>
        <v>0.14354066985645933</v>
      </c>
    </row>
    <row r="26" spans="1:5">
      <c r="A26" s="4" t="s">
        <v>47</v>
      </c>
      <c r="B26" s="4" t="s">
        <v>48</v>
      </c>
      <c r="C26" s="6">
        <v>15</v>
      </c>
      <c r="D26" s="8">
        <f t="shared" si="0"/>
        <v>20.497607655502392</v>
      </c>
      <c r="E26" s="8">
        <f t="shared" si="1"/>
        <v>0.71770334928229662</v>
      </c>
    </row>
    <row r="27" spans="1:5">
      <c r="A27" s="4" t="s">
        <v>49</v>
      </c>
      <c r="B27" s="4" t="s">
        <v>50</v>
      </c>
      <c r="C27" s="6">
        <v>0</v>
      </c>
      <c r="D27" s="8">
        <f t="shared" si="0"/>
        <v>0</v>
      </c>
      <c r="E27" s="8">
        <f t="shared" si="1"/>
        <v>0</v>
      </c>
    </row>
    <row r="28" spans="1:5">
      <c r="A28" s="4" t="s">
        <v>51</v>
      </c>
      <c r="B28" s="4" t="s">
        <v>52</v>
      </c>
      <c r="C28" s="6">
        <v>0</v>
      </c>
      <c r="D28" s="8">
        <f t="shared" si="0"/>
        <v>0</v>
      </c>
      <c r="E28" s="8">
        <f t="shared" si="1"/>
        <v>0</v>
      </c>
    </row>
    <row r="29" spans="1:5">
      <c r="A29" s="4" t="s">
        <v>53</v>
      </c>
      <c r="B29" s="4" t="s">
        <v>54</v>
      </c>
      <c r="C29" s="6">
        <v>2.75</v>
      </c>
      <c r="D29" s="8">
        <f t="shared" si="0"/>
        <v>3.7578947368421054</v>
      </c>
      <c r="E29" s="8">
        <f t="shared" si="1"/>
        <v>0.13157894736842105</v>
      </c>
    </row>
    <row r="30" spans="1:5">
      <c r="A30" s="4" t="s">
        <v>55</v>
      </c>
      <c r="B30" s="4" t="s">
        <v>56</v>
      </c>
      <c r="C30" s="6">
        <v>8.75</v>
      </c>
      <c r="D30" s="8">
        <f t="shared" si="0"/>
        <v>11.956937799043063</v>
      </c>
      <c r="E30" s="8">
        <f t="shared" si="1"/>
        <v>0.41866028708133973</v>
      </c>
    </row>
    <row r="31" spans="1:5">
      <c r="A31" s="4" t="s">
        <v>57</v>
      </c>
      <c r="B31" s="4" t="s">
        <v>58</v>
      </c>
      <c r="C31" s="6">
        <v>1.25</v>
      </c>
      <c r="D31" s="8">
        <f t="shared" si="0"/>
        <v>1.7081339712918662</v>
      </c>
      <c r="E31" s="8">
        <f t="shared" si="1"/>
        <v>5.9808612440191387E-2</v>
      </c>
    </row>
    <row r="32" spans="1:5">
      <c r="A32" s="4" t="s">
        <v>59</v>
      </c>
      <c r="B32" s="4" t="s">
        <v>60</v>
      </c>
      <c r="C32" s="6">
        <v>3</v>
      </c>
      <c r="D32" s="8">
        <f t="shared" si="0"/>
        <v>4.0995215311004785</v>
      </c>
      <c r="E32" s="8">
        <f t="shared" si="1"/>
        <v>0.14354066985645933</v>
      </c>
    </row>
    <row r="33" spans="1:5">
      <c r="A33" s="4" t="s">
        <v>61</v>
      </c>
      <c r="B33" s="4" t="s">
        <v>61</v>
      </c>
      <c r="C33" s="6">
        <v>38</v>
      </c>
      <c r="D33" s="8">
        <f t="shared" si="0"/>
        <v>51.927272727272729</v>
      </c>
      <c r="E33" s="8">
        <f t="shared" si="1"/>
        <v>1.8181818181818181</v>
      </c>
    </row>
    <row r="34" spans="1:5">
      <c r="A34" s="4" t="s">
        <v>62</v>
      </c>
      <c r="B34" s="4" t="s">
        <v>63</v>
      </c>
      <c r="C34" s="6">
        <v>0</v>
      </c>
      <c r="D34" s="8">
        <f t="shared" si="0"/>
        <v>0</v>
      </c>
      <c r="E34" s="8">
        <f t="shared" si="1"/>
        <v>0</v>
      </c>
    </row>
    <row r="35" spans="1:5">
      <c r="A35" s="4" t="s">
        <v>64</v>
      </c>
      <c r="B35" s="4" t="s">
        <v>65</v>
      </c>
      <c r="C35" s="6">
        <v>57.5112674662481</v>
      </c>
      <c r="D35" s="8">
        <f t="shared" si="0"/>
        <v>78.589559752920849</v>
      </c>
      <c r="E35" s="8">
        <f t="shared" si="1"/>
        <v>2.7517352854664163</v>
      </c>
    </row>
    <row r="36" spans="1:5">
      <c r="A36" s="4" t="s">
        <v>66</v>
      </c>
      <c r="B36" s="4" t="s">
        <v>67</v>
      </c>
      <c r="C36" s="6">
        <v>258.04830968445299</v>
      </c>
      <c r="D36" s="8">
        <f t="shared" si="0"/>
        <v>352.62486720516642</v>
      </c>
      <c r="E36" s="8">
        <f t="shared" si="1"/>
        <v>12.346809075811148</v>
      </c>
    </row>
    <row r="38" spans="1:5">
      <c r="B38" s="1" t="s">
        <v>68</v>
      </c>
      <c r="C38" s="7">
        <f>SUM(C7:C36)</f>
        <v>2090</v>
      </c>
      <c r="D38" s="7">
        <f>SUM(D7:D36)</f>
        <v>2855.9999999999995</v>
      </c>
      <c r="E38" s="9">
        <f>SUM(E7:E36)</f>
        <v>100.00000000000004</v>
      </c>
    </row>
    <row r="39" spans="1:5">
      <c r="B39" s="1" t="s">
        <v>69</v>
      </c>
      <c r="C39" s="7">
        <v>766</v>
      </c>
    </row>
    <row r="40" spans="1:5">
      <c r="B40" s="1" t="s">
        <v>70</v>
      </c>
      <c r="C40" s="7">
        <v>144</v>
      </c>
    </row>
    <row r="41" spans="1:5">
      <c r="B41" s="1" t="s">
        <v>71</v>
      </c>
      <c r="C41" s="7">
        <v>0</v>
      </c>
    </row>
    <row r="42" spans="1:5">
      <c r="B42" s="1" t="s">
        <v>72</v>
      </c>
      <c r="C42" s="7">
        <v>0</v>
      </c>
    </row>
    <row r="43" spans="1:5">
      <c r="B43" s="1" t="s">
        <v>73</v>
      </c>
      <c r="C43" s="7">
        <f>SUM(C38:C42)</f>
        <v>3000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E43"/>
  <sheetViews>
    <sheetView tabSelected="1" workbookViewId="0">
      <selection activeCell="A38" sqref="A38"/>
    </sheetView>
  </sheetViews>
  <sheetFormatPr defaultRowHeight="16.5"/>
  <cols>
    <col min="1" max="1" width="14.85546875" style="5" customWidth="1"/>
    <col min="2" max="2" width="39" style="5" customWidth="1"/>
    <col min="3" max="3" width="12" style="5" customWidth="1"/>
    <col min="4" max="4" width="14.140625" style="5" customWidth="1"/>
    <col min="5" max="5" width="11" style="5" customWidth="1"/>
    <col min="6" max="6" width="9.140625" style="5" customWidth="1"/>
    <col min="7" max="16384" width="9.140625" style="5"/>
  </cols>
  <sheetData>
    <row r="1" spans="1:5">
      <c r="A1" s="3" t="s">
        <v>0</v>
      </c>
    </row>
    <row r="2" spans="1:5">
      <c r="A2" s="1" t="s">
        <v>74</v>
      </c>
    </row>
    <row r="3" spans="1:5">
      <c r="A3" s="1" t="s">
        <v>2</v>
      </c>
    </row>
    <row r="4" spans="1:5">
      <c r="A4" s="1" t="s">
        <v>75</v>
      </c>
    </row>
    <row r="6" spans="1:5">
      <c r="A6" s="2" t="s">
        <v>4</v>
      </c>
      <c r="B6" s="2" t="s">
        <v>5</v>
      </c>
      <c r="C6" s="2" t="s">
        <v>6</v>
      </c>
      <c r="D6" s="2" t="s">
        <v>7</v>
      </c>
      <c r="E6" s="2" t="s">
        <v>8</v>
      </c>
    </row>
    <row r="7" spans="1:5">
      <c r="A7" s="4" t="s">
        <v>9</v>
      </c>
      <c r="B7" s="4" t="s">
        <v>10</v>
      </c>
      <c r="C7" s="6">
        <v>3</v>
      </c>
      <c r="D7" s="8">
        <f t="shared" ref="D7:D36" si="0">C7*(($C$38 + $C$39) / $C$38)</f>
        <v>4.0876777251184837</v>
      </c>
      <c r="E7" s="8">
        <f t="shared" ref="E7:E36" si="1">C7/$C$38*100</f>
        <v>0.14218009478672988</v>
      </c>
    </row>
    <row r="8" spans="1:5">
      <c r="A8" s="4" t="s">
        <v>11</v>
      </c>
      <c r="B8" s="4" t="s">
        <v>12</v>
      </c>
      <c r="C8" s="6">
        <v>142.26407979437701</v>
      </c>
      <c r="D8" s="8">
        <f t="shared" si="0"/>
        <v>193.84323668665115</v>
      </c>
      <c r="E8" s="8">
        <f t="shared" si="1"/>
        <v>6.7423734499704766</v>
      </c>
    </row>
    <row r="9" spans="1:5">
      <c r="A9" s="4" t="s">
        <v>13</v>
      </c>
      <c r="B9" s="4" t="s">
        <v>14</v>
      </c>
      <c r="C9" s="6">
        <v>585.57861391487199</v>
      </c>
      <c r="D9" s="8">
        <f t="shared" si="0"/>
        <v>797.88555213519294</v>
      </c>
      <c r="E9" s="8">
        <f t="shared" si="1"/>
        <v>27.752540943832805</v>
      </c>
    </row>
    <row r="10" spans="1:5">
      <c r="A10" s="4" t="s">
        <v>15</v>
      </c>
      <c r="B10" s="4" t="s">
        <v>16</v>
      </c>
      <c r="C10" s="6">
        <v>0</v>
      </c>
      <c r="D10" s="8">
        <f t="shared" si="0"/>
        <v>0</v>
      </c>
      <c r="E10" s="8">
        <f t="shared" si="1"/>
        <v>0</v>
      </c>
    </row>
    <row r="11" spans="1:5">
      <c r="A11" s="4" t="s">
        <v>17</v>
      </c>
      <c r="B11" s="4" t="s">
        <v>18</v>
      </c>
      <c r="C11" s="6">
        <v>0</v>
      </c>
      <c r="D11" s="8">
        <f t="shared" si="0"/>
        <v>0</v>
      </c>
      <c r="E11" s="8">
        <f t="shared" si="1"/>
        <v>0</v>
      </c>
    </row>
    <row r="12" spans="1:5">
      <c r="A12" s="4" t="s">
        <v>19</v>
      </c>
      <c r="B12" s="4" t="s">
        <v>20</v>
      </c>
      <c r="C12" s="6">
        <v>130.66705645581001</v>
      </c>
      <c r="D12" s="8">
        <f t="shared" si="0"/>
        <v>178.04160536040465</v>
      </c>
      <c r="E12" s="8">
        <f t="shared" si="1"/>
        <v>6.1927514907966845</v>
      </c>
    </row>
    <row r="13" spans="1:5">
      <c r="A13" s="4" t="s">
        <v>21</v>
      </c>
      <c r="B13" s="4" t="s">
        <v>22</v>
      </c>
      <c r="C13" s="6">
        <v>4.5833333333333304</v>
      </c>
      <c r="D13" s="8">
        <f t="shared" si="0"/>
        <v>6.2450631911532346</v>
      </c>
      <c r="E13" s="8">
        <f t="shared" si="1"/>
        <v>0.21721958925750387</v>
      </c>
    </row>
    <row r="14" spans="1:5">
      <c r="A14" s="4" t="s">
        <v>23</v>
      </c>
      <c r="B14" s="4" t="s">
        <v>24</v>
      </c>
      <c r="C14" s="6">
        <v>14.8237306121879</v>
      </c>
      <c r="D14" s="8">
        <f t="shared" si="0"/>
        <v>20.198211142199153</v>
      </c>
      <c r="E14" s="8">
        <f t="shared" si="1"/>
        <v>0.70254647451127505</v>
      </c>
    </row>
    <row r="15" spans="1:5">
      <c r="A15" s="4" t="s">
        <v>25</v>
      </c>
      <c r="B15" s="4" t="s">
        <v>26</v>
      </c>
      <c r="C15" s="6">
        <v>0</v>
      </c>
      <c r="D15" s="8">
        <f t="shared" si="0"/>
        <v>0</v>
      </c>
      <c r="E15" s="8">
        <f t="shared" si="1"/>
        <v>0</v>
      </c>
    </row>
    <row r="16" spans="1:5">
      <c r="A16" s="4" t="s">
        <v>27</v>
      </c>
      <c r="B16" s="4" t="s">
        <v>28</v>
      </c>
      <c r="C16" s="6">
        <v>3.5965343920031199</v>
      </c>
      <c r="D16" s="8">
        <f t="shared" si="0"/>
        <v>4.9004911739379002</v>
      </c>
      <c r="E16" s="8">
        <f t="shared" si="1"/>
        <v>0.17045186691957917</v>
      </c>
    </row>
    <row r="17" spans="1:5">
      <c r="A17" s="4" t="s">
        <v>29</v>
      </c>
      <c r="B17" s="4" t="s">
        <v>30</v>
      </c>
      <c r="C17" s="6">
        <v>20.881541937610798</v>
      </c>
      <c r="D17" s="8">
        <f t="shared" si="0"/>
        <v>28.452337948166374</v>
      </c>
      <c r="E17" s="8">
        <f t="shared" si="1"/>
        <v>0.98964653732752617</v>
      </c>
    </row>
    <row r="18" spans="1:5">
      <c r="A18" s="4" t="s">
        <v>31</v>
      </c>
      <c r="B18" s="4" t="s">
        <v>32</v>
      </c>
      <c r="C18" s="6">
        <v>3.75</v>
      </c>
      <c r="D18" s="8">
        <f t="shared" si="0"/>
        <v>5.1095971563981042</v>
      </c>
      <c r="E18" s="8">
        <f t="shared" si="1"/>
        <v>0.17772511848341235</v>
      </c>
    </row>
    <row r="19" spans="1:5">
      <c r="A19" s="4" t="s">
        <v>33</v>
      </c>
      <c r="B19" s="4" t="s">
        <v>34</v>
      </c>
      <c r="C19" s="6">
        <v>20.75</v>
      </c>
      <c r="D19" s="8">
        <f t="shared" si="0"/>
        <v>28.273104265402843</v>
      </c>
      <c r="E19" s="8">
        <f t="shared" si="1"/>
        <v>0.98341232227488173</v>
      </c>
    </row>
    <row r="20" spans="1:5">
      <c r="A20" s="4" t="s">
        <v>35</v>
      </c>
      <c r="B20" s="4" t="s">
        <v>36</v>
      </c>
      <c r="C20" s="6">
        <v>2.75</v>
      </c>
      <c r="D20" s="8">
        <f t="shared" si="0"/>
        <v>3.7470379146919433</v>
      </c>
      <c r="E20" s="8">
        <f t="shared" si="1"/>
        <v>0.13033175355450238</v>
      </c>
    </row>
    <row r="21" spans="1:5">
      <c r="A21" s="4" t="s">
        <v>37</v>
      </c>
      <c r="B21" s="4" t="s">
        <v>38</v>
      </c>
      <c r="C21" s="6">
        <v>71.75</v>
      </c>
      <c r="D21" s="8">
        <f t="shared" si="0"/>
        <v>97.763625592417057</v>
      </c>
      <c r="E21" s="8">
        <f t="shared" si="1"/>
        <v>3.4004739336492893</v>
      </c>
    </row>
    <row r="22" spans="1:5">
      <c r="A22" s="4" t="s">
        <v>39</v>
      </c>
      <c r="B22" s="4" t="s">
        <v>40</v>
      </c>
      <c r="C22" s="6">
        <v>848.09812658212797</v>
      </c>
      <c r="D22" s="8">
        <f t="shared" si="0"/>
        <v>1155.5839402481602</v>
      </c>
      <c r="E22" s="8">
        <f t="shared" si="1"/>
        <v>40.194224008631672</v>
      </c>
    </row>
    <row r="23" spans="1:5">
      <c r="A23" s="4" t="s">
        <v>41</v>
      </c>
      <c r="B23" s="4" t="s">
        <v>42</v>
      </c>
      <c r="C23" s="6">
        <v>33</v>
      </c>
      <c r="D23" s="8">
        <f t="shared" si="0"/>
        <v>44.964454976303315</v>
      </c>
      <c r="E23" s="8">
        <f t="shared" si="1"/>
        <v>1.5639810426540286</v>
      </c>
    </row>
    <row r="24" spans="1:5">
      <c r="A24" s="4" t="s">
        <v>43</v>
      </c>
      <c r="B24" s="4" t="s">
        <v>44</v>
      </c>
      <c r="C24" s="6">
        <v>8</v>
      </c>
      <c r="D24" s="8">
        <f t="shared" si="0"/>
        <v>10.900473933649289</v>
      </c>
      <c r="E24" s="8">
        <f t="shared" si="1"/>
        <v>0.37914691943127971</v>
      </c>
    </row>
    <row r="25" spans="1:5">
      <c r="A25" s="4" t="s">
        <v>45</v>
      </c>
      <c r="B25" s="4" t="s">
        <v>46</v>
      </c>
      <c r="C25" s="6">
        <v>0</v>
      </c>
      <c r="D25" s="8">
        <f t="shared" si="0"/>
        <v>0</v>
      </c>
      <c r="E25" s="8">
        <f t="shared" si="1"/>
        <v>0</v>
      </c>
    </row>
    <row r="26" spans="1:5">
      <c r="A26" s="4" t="s">
        <v>47</v>
      </c>
      <c r="B26" s="4" t="s">
        <v>48</v>
      </c>
      <c r="C26" s="6">
        <v>5</v>
      </c>
      <c r="D26" s="8">
        <f t="shared" si="0"/>
        <v>6.8127962085308056</v>
      </c>
      <c r="E26" s="8">
        <f t="shared" si="1"/>
        <v>0.23696682464454982</v>
      </c>
    </row>
    <row r="27" spans="1:5">
      <c r="A27" s="4" t="s">
        <v>49</v>
      </c>
      <c r="B27" s="4" t="s">
        <v>50</v>
      </c>
      <c r="C27" s="6">
        <v>0</v>
      </c>
      <c r="D27" s="8">
        <f t="shared" si="0"/>
        <v>0</v>
      </c>
      <c r="E27" s="8">
        <f t="shared" si="1"/>
        <v>0</v>
      </c>
    </row>
    <row r="28" spans="1:5">
      <c r="A28" s="4" t="s">
        <v>51</v>
      </c>
      <c r="B28" s="4" t="s">
        <v>52</v>
      </c>
      <c r="C28" s="6">
        <v>0</v>
      </c>
      <c r="D28" s="8">
        <f t="shared" si="0"/>
        <v>0</v>
      </c>
      <c r="E28" s="8">
        <f t="shared" si="1"/>
        <v>0</v>
      </c>
    </row>
    <row r="29" spans="1:5">
      <c r="A29" s="4" t="s">
        <v>53</v>
      </c>
      <c r="B29" s="4" t="s">
        <v>54</v>
      </c>
      <c r="C29" s="6">
        <v>1</v>
      </c>
      <c r="D29" s="8">
        <f t="shared" si="0"/>
        <v>1.3625592417061612</v>
      </c>
      <c r="E29" s="8">
        <f t="shared" si="1"/>
        <v>4.7393364928909963E-2</v>
      </c>
    </row>
    <row r="30" spans="1:5">
      <c r="A30" s="4" t="s">
        <v>55</v>
      </c>
      <c r="B30" s="4" t="s">
        <v>56</v>
      </c>
      <c r="C30" s="6">
        <v>12</v>
      </c>
      <c r="D30" s="8">
        <f t="shared" si="0"/>
        <v>16.350710900473935</v>
      </c>
      <c r="E30" s="8">
        <f t="shared" si="1"/>
        <v>0.56872037914691953</v>
      </c>
    </row>
    <row r="31" spans="1:5">
      <c r="A31" s="4" t="s">
        <v>57</v>
      </c>
      <c r="B31" s="4" t="s">
        <v>58</v>
      </c>
      <c r="C31" s="6">
        <v>0</v>
      </c>
      <c r="D31" s="8">
        <f t="shared" si="0"/>
        <v>0</v>
      </c>
      <c r="E31" s="8">
        <f t="shared" si="1"/>
        <v>0</v>
      </c>
    </row>
    <row r="32" spans="1:5">
      <c r="A32" s="4" t="s">
        <v>59</v>
      </c>
      <c r="B32" s="4" t="s">
        <v>60</v>
      </c>
      <c r="C32" s="6">
        <v>0</v>
      </c>
      <c r="D32" s="8">
        <f t="shared" si="0"/>
        <v>0</v>
      </c>
      <c r="E32" s="8">
        <f t="shared" si="1"/>
        <v>0</v>
      </c>
    </row>
    <row r="33" spans="1:5">
      <c r="A33" s="4" t="s">
        <v>61</v>
      </c>
      <c r="B33" s="4" t="s">
        <v>61</v>
      </c>
      <c r="C33" s="6">
        <v>0</v>
      </c>
      <c r="D33" s="8">
        <f t="shared" si="0"/>
        <v>0</v>
      </c>
      <c r="E33" s="8">
        <f t="shared" si="1"/>
        <v>0</v>
      </c>
    </row>
    <row r="34" spans="1:5">
      <c r="A34" s="4" t="s">
        <v>62</v>
      </c>
      <c r="B34" s="4" t="s">
        <v>63</v>
      </c>
      <c r="C34" s="6">
        <v>1</v>
      </c>
      <c r="D34" s="8">
        <f t="shared" si="0"/>
        <v>1.3625592417061612</v>
      </c>
      <c r="E34" s="8">
        <f t="shared" si="1"/>
        <v>4.7393364928909963E-2</v>
      </c>
    </row>
    <row r="35" spans="1:5">
      <c r="A35" s="4" t="s">
        <v>64</v>
      </c>
      <c r="B35" s="4" t="s">
        <v>65</v>
      </c>
      <c r="C35" s="6">
        <v>38.713202049967499</v>
      </c>
      <c r="D35" s="8">
        <f t="shared" si="0"/>
        <v>52.749031229221117</v>
      </c>
      <c r="E35" s="8">
        <f t="shared" si="1"/>
        <v>1.8347489123207348</v>
      </c>
    </row>
    <row r="36" spans="1:5">
      <c r="A36" s="4" t="s">
        <v>66</v>
      </c>
      <c r="B36" s="4" t="s">
        <v>67</v>
      </c>
      <c r="C36" s="6">
        <v>158.79378092771</v>
      </c>
      <c r="D36" s="8">
        <f t="shared" si="0"/>
        <v>216.36593372851482</v>
      </c>
      <c r="E36" s="8">
        <f t="shared" si="1"/>
        <v>7.5257716079483439</v>
      </c>
    </row>
    <row r="38" spans="1:5">
      <c r="B38" s="1" t="s">
        <v>68</v>
      </c>
      <c r="C38" s="7">
        <f>SUM(C7:C36)</f>
        <v>2109.9999999999995</v>
      </c>
      <c r="D38" s="7">
        <f>SUM(D7:D36)</f>
        <v>2875</v>
      </c>
      <c r="E38" s="9">
        <f>SUM(E7:E36)</f>
        <v>100</v>
      </c>
    </row>
    <row r="39" spans="1:5">
      <c r="B39" s="1" t="s">
        <v>69</v>
      </c>
      <c r="C39" s="7">
        <v>765</v>
      </c>
    </row>
    <row r="40" spans="1:5">
      <c r="B40" s="1" t="s">
        <v>70</v>
      </c>
      <c r="C40" s="7">
        <v>125</v>
      </c>
    </row>
    <row r="41" spans="1:5">
      <c r="B41" s="1" t="s">
        <v>71</v>
      </c>
      <c r="C41" s="7">
        <v>0</v>
      </c>
    </row>
    <row r="42" spans="1:5">
      <c r="B42" s="1" t="s">
        <v>72</v>
      </c>
      <c r="C42" s="7">
        <v>0</v>
      </c>
    </row>
    <row r="43" spans="1:5">
      <c r="B43" s="1" t="s">
        <v>73</v>
      </c>
      <c r="C43" s="7">
        <f>SUM(C38:C42)</f>
        <v>2999.9999999999995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 3</vt:lpstr>
      <vt:lpstr>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Lynne Geroux</dc:creator>
  <cp:lastModifiedBy>Lynne Geroux</cp:lastModifiedBy>
  <dcterms:created xsi:type="dcterms:W3CDTF">2017-04-13T17:29:17Z</dcterms:created>
  <dcterms:modified xsi:type="dcterms:W3CDTF">2017-04-13T17:37:26Z</dcterms:modified>
</cp:coreProperties>
</file>