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mc:AlternateContent xmlns:mc="http://schemas.openxmlformats.org/markup-compatibility/2006">
    <mc:Choice Requires="x15">
      <x15ac:absPath xmlns:x15ac="http://schemas.microsoft.com/office/spreadsheetml/2010/11/ac" url="S:\DSP\DSP WEB\INTER\IMCE-Drupal\cwportal\yj\excel\"/>
    </mc:Choice>
  </mc:AlternateContent>
  <xr:revisionPtr revIDLastSave="0" documentId="8_{DC96E265-AE8F-40D0-8F8C-4B1A9DAE37EC}" xr6:coauthVersionLast="47" xr6:coauthVersionMax="47" xr10:uidLastSave="{00000000-0000-0000-0000-000000000000}"/>
  <bookViews>
    <workbookView xWindow="28740" yWindow="-60" windowWidth="28920" windowHeight="15720" activeTab="2" xr2:uid="{665E9D16-F56D-4DEA-BCD8-AA701FE70BE3}"/>
  </bookViews>
  <sheets>
    <sheet name="Start Here" sheetId="20" r:id="rId1"/>
    <sheet name="Instructions" sheetId="17" r:id="rId2"/>
    <sheet name="eWISACWIS Reports" sheetId="15" r:id="rId3"/>
    <sheet name="Case Numbers" sheetId="3" r:id="rId4"/>
    <sheet name="FTE by Practice Area" sheetId="2" r:id="rId5"/>
    <sheet name="Staffing by PracticeArea" sheetId="1" r:id="rId6"/>
    <sheet name="Practice Area Optimal" sheetId="14" r:id="rId7"/>
    <sheet name="FTE Total Staff" sheetId="5" r:id="rId8"/>
    <sheet name="Staffing by Total Staff" sheetId="16" r:id="rId9"/>
    <sheet name="Total Staff Optimal" sheetId="19" r:id="rId10"/>
    <sheet name="Service Breakdown" sheetId="6" r:id="rId11"/>
    <sheet name="Service Breakdown - Optimal" sheetId="13" r:id="rId12"/>
  </sheets>
  <definedNames>
    <definedName name="AccessCases">'Case Numbers'!$B$5</definedName>
    <definedName name="AccessFTE">'FTE by Practice Area'!$B$21</definedName>
    <definedName name="AverageMonth">'eWISACWIS Reports'!#REF!</definedName>
    <definedName name="CaseLoadInstructions">'eWISACWIS Reports'!$A$1</definedName>
    <definedName name="IACases">'Case Numbers'!$B$8</definedName>
    <definedName name="IAFTE">'FTE by Practice Area'!$E$21</definedName>
    <definedName name="LastMonth">'eWISACWIS Reports'!#REF!</definedName>
    <definedName name="OngoingCases">'Case Numbers'!$B$21</definedName>
    <definedName name="OngoingFTE">'FTE by Practice Area'!$K$21</definedName>
    <definedName name="_xlnm.Print_Area" localSheetId="3">'Case Numbers'!$A$1:$C$31</definedName>
    <definedName name="_xlnm.Print_Area" localSheetId="2">'eWISACWIS Reports'!$A$1:$I$64</definedName>
    <definedName name="_xlnm.Print_Area" localSheetId="4">'FTE by Practice Area'!$A$1:$W$23</definedName>
    <definedName name="_xlnm.Print_Area" localSheetId="7">'FTE Total Staff'!$A$1:$K$21</definedName>
    <definedName name="_xlnm.Print_Area" localSheetId="1">Instructions!$A$1:$B$26</definedName>
    <definedName name="_xlnm.Print_Area" localSheetId="6">'Practice Area Optimal'!$A$1:$H$15</definedName>
    <definedName name="_xlnm.Print_Area" localSheetId="10">'Service Breakdown'!$A$1:$G$20</definedName>
    <definedName name="_xlnm.Print_Area" localSheetId="11">'Service Breakdown - Optimal'!$A$1:$G$18</definedName>
    <definedName name="_xlnm.Print_Area" localSheetId="5">'Staffing by PracticeArea'!$A$1:$H$19</definedName>
    <definedName name="_xlnm.Print_Area" localSheetId="8">'Staffing by Total Staff'!$A$1:$H$21</definedName>
    <definedName name="_xlnm.Print_Area" localSheetId="0">'Start Here'!$A$1:$B$20</definedName>
    <definedName name="_xlnm.Print_Area" localSheetId="9">'Total Staff Optimal'!$A$1:$H$16</definedName>
    <definedName name="RLKCases">'Case Numbers'!$B$13</definedName>
    <definedName name="RLKFTE">'FTE by Practice Area'!$H$21</definedName>
    <definedName name="TotalStaffFTE">'FTE Total Staff'!$B$21</definedName>
    <definedName name="YJIntakeCases">'Case Numbers'!$B$24</definedName>
    <definedName name="YJIntakeFTE">'FTE by Practice Area'!$N$21</definedName>
    <definedName name="YJOngoingCases">'Case Numbers'!$B$27</definedName>
    <definedName name="YJOngoingFTE">'FTE by Practice Area'!$Q$21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14" i="19" l="1"/>
  <c r="D15" i="16"/>
  <c r="G12" i="14"/>
  <c r="F12" i="14"/>
  <c r="E12" i="14"/>
  <c r="D12" i="14"/>
  <c r="C12" i="14"/>
  <c r="B12" i="14"/>
  <c r="G8" i="14"/>
  <c r="F8" i="14"/>
  <c r="E8" i="14"/>
  <c r="D8" i="14"/>
  <c r="C8" i="14"/>
  <c r="B8" i="14"/>
  <c r="G16" i="1"/>
  <c r="F16" i="1"/>
  <c r="E16" i="1"/>
  <c r="D16" i="1"/>
  <c r="C16" i="1"/>
  <c r="B16" i="1"/>
  <c r="G12" i="1"/>
  <c r="F12" i="1"/>
  <c r="E12" i="1"/>
  <c r="D12" i="1"/>
  <c r="C12" i="1"/>
  <c r="B12" i="1"/>
  <c r="G8" i="1"/>
  <c r="F8" i="1"/>
  <c r="E8" i="1"/>
  <c r="D8" i="1"/>
  <c r="C8" i="1"/>
  <c r="B8" i="1"/>
  <c r="B21" i="3" l="1"/>
  <c r="B13" i="3"/>
  <c r="D11" i="19" l="1"/>
  <c r="G5" i="19"/>
  <c r="G6" i="19" s="1"/>
  <c r="F5" i="19"/>
  <c r="F6" i="19" s="1"/>
  <c r="F7" i="19" s="1"/>
  <c r="C5" i="19"/>
  <c r="C6" i="19" s="1"/>
  <c r="B5" i="19"/>
  <c r="B6" i="19" s="1"/>
  <c r="B7" i="19" s="1"/>
  <c r="C7" i="19" l="1"/>
  <c r="G7" i="19"/>
  <c r="G5" i="1" l="1"/>
  <c r="D12" i="16" l="1"/>
  <c r="G5" i="16"/>
  <c r="G6" i="16" s="1"/>
  <c r="F5" i="16"/>
  <c r="F6" i="16" s="1"/>
  <c r="F8" i="16" s="1"/>
  <c r="E5" i="16"/>
  <c r="E6" i="16" s="1"/>
  <c r="E8" i="16" s="1"/>
  <c r="C5" i="16"/>
  <c r="C6" i="16" s="1"/>
  <c r="C8" i="16" s="1"/>
  <c r="B5" i="16"/>
  <c r="B6" i="16" s="1"/>
  <c r="B8" i="16" s="1"/>
  <c r="E5" i="19"/>
  <c r="E6" i="19" s="1"/>
  <c r="E7" i="19" s="1"/>
  <c r="D5" i="19"/>
  <c r="D6" i="19" s="1"/>
  <c r="D7" i="19" s="1"/>
  <c r="D12" i="19" l="1"/>
  <c r="D13" i="19" s="1"/>
  <c r="B29" i="3"/>
  <c r="D5" i="16"/>
  <c r="D6" i="16" s="1"/>
  <c r="D8" i="16" s="1"/>
  <c r="G7" i="16"/>
  <c r="G8" i="16"/>
  <c r="E7" i="16"/>
  <c r="B7" i="16"/>
  <c r="F7" i="16"/>
  <c r="C7" i="16"/>
  <c r="D7" i="16" l="1"/>
  <c r="D13" i="16" s="1"/>
  <c r="D14" i="16" s="1"/>
  <c r="D17" i="16"/>
  <c r="D18" i="16" s="1"/>
  <c r="D19" i="16" s="1"/>
  <c r="G5" i="14" l="1"/>
  <c r="F5" i="14"/>
  <c r="E5" i="14"/>
  <c r="D5" i="14"/>
  <c r="C5" i="14"/>
  <c r="B5" i="14"/>
  <c r="E17" i="13"/>
  <c r="G6" i="14" l="1"/>
  <c r="G9" i="14" s="1"/>
  <c r="E6" i="14"/>
  <c r="E9" i="14" s="1"/>
  <c r="B6" i="14"/>
  <c r="B9" i="14" s="1"/>
  <c r="F6" i="14"/>
  <c r="F9" i="14" s="1"/>
  <c r="C6" i="14"/>
  <c r="C9" i="14" s="1"/>
  <c r="D6" i="14"/>
  <c r="D9" i="14" s="1"/>
  <c r="F5" i="1" l="1"/>
  <c r="B5" i="1"/>
  <c r="B21" i="5"/>
  <c r="E21" i="2"/>
  <c r="Q21" i="2"/>
  <c r="N21" i="2"/>
  <c r="H21" i="2"/>
  <c r="K21" i="2"/>
  <c r="B21" i="2"/>
  <c r="B7" i="14" s="1"/>
  <c r="G7" i="1" l="1"/>
  <c r="G7" i="14"/>
  <c r="F7" i="1"/>
  <c r="F7" i="14"/>
  <c r="E7" i="1"/>
  <c r="E7" i="14"/>
  <c r="D7" i="1"/>
  <c r="D7" i="14"/>
  <c r="B11" i="14"/>
  <c r="C7" i="1"/>
  <c r="C7" i="14"/>
  <c r="B7" i="1"/>
  <c r="D23" i="2"/>
  <c r="G11" i="14" l="1"/>
  <c r="F11" i="14"/>
  <c r="E11" i="14"/>
  <c r="D11" i="14"/>
  <c r="C11" i="14"/>
  <c r="D5" i="1"/>
  <c r="C5" i="1"/>
  <c r="E5" i="1" l="1"/>
  <c r="G6" i="1"/>
  <c r="G14" i="1" s="1"/>
  <c r="F6" i="1"/>
  <c r="F14" i="1" s="1"/>
  <c r="D6" i="1"/>
  <c r="D14" i="1" s="1"/>
  <c r="C6" i="1"/>
  <c r="B6" i="1"/>
  <c r="B14" i="1" l="1"/>
  <c r="B15" i="1" s="1"/>
  <c r="B9" i="1"/>
  <c r="C14" i="1"/>
  <c r="C15" i="1" s="1"/>
  <c r="C9" i="1"/>
  <c r="C11" i="1" s="1"/>
  <c r="E6" i="1"/>
  <c r="E14" i="1" s="1"/>
  <c r="E15" i="1" s="1"/>
  <c r="G9" i="1"/>
  <c r="G11" i="1" s="1"/>
  <c r="G15" i="1"/>
  <c r="F9" i="1"/>
  <c r="F11" i="1" s="1"/>
  <c r="F15" i="1"/>
  <c r="B11" i="1"/>
  <c r="D9" i="1"/>
  <c r="D11" i="1" s="1"/>
  <c r="D15" i="1"/>
  <c r="E9" i="1"/>
  <c r="E11" i="1" s="1"/>
</calcChain>
</file>

<file path=xl/sharedStrings.xml><?xml version="1.0" encoding="utf-8"?>
<sst xmlns="http://schemas.openxmlformats.org/spreadsheetml/2006/main" count="390" uniqueCount="271">
  <si>
    <t>Case Related Child Welfare Worker Hours Per Month (average month = 116.98)*</t>
  </si>
  <si>
    <t>Access</t>
  </si>
  <si>
    <t>Initial Assessment</t>
  </si>
  <si>
    <t>Recruiting/Licensing /Kinship</t>
  </si>
  <si>
    <t>Ongoing Services</t>
  </si>
  <si>
    <t>Youth Justice Intake</t>
  </si>
  <si>
    <t>Youth Justice Ongoing</t>
  </si>
  <si>
    <t>Total Cases</t>
  </si>
  <si>
    <t>Case Related Time</t>
  </si>
  <si>
    <t>Service Breakdown</t>
  </si>
  <si>
    <t>Administration</t>
  </si>
  <si>
    <t>Other Contact</t>
  </si>
  <si>
    <t>Case-specific Training, Consultation and Meetings</t>
  </si>
  <si>
    <t>Parent Contact</t>
  </si>
  <si>
    <t>Attempted Contact</t>
  </si>
  <si>
    <t>Child Contact</t>
  </si>
  <si>
    <t>Placement</t>
  </si>
  <si>
    <t>Travel</t>
  </si>
  <si>
    <t>Out-of-Home Care Provider Contact</t>
  </si>
  <si>
    <t>Court Related Time</t>
  </si>
  <si>
    <t>Hours per week</t>
  </si>
  <si>
    <t>Total FTE</t>
  </si>
  <si>
    <t>Supervisor % Difference</t>
  </si>
  <si>
    <t>CPS Family Ongoing</t>
  </si>
  <si>
    <t>Child Welfare</t>
  </si>
  <si>
    <t>ICPC</t>
  </si>
  <si>
    <t>DCF Guardianship</t>
  </si>
  <si>
    <t>ICPC Pre Adoptive Child</t>
  </si>
  <si>
    <t>Ongoing</t>
  </si>
  <si>
    <t>Recruitment/Licensing/Kinship</t>
  </si>
  <si>
    <t>Purpose</t>
  </si>
  <si>
    <t>Total Initial Assessment Cases</t>
  </si>
  <si>
    <t>Total Ongoing Cases</t>
  </si>
  <si>
    <t>Total Recruitment/Licensing/Kinship Cases</t>
  </si>
  <si>
    <t>Total Youth Justice Ongoing Cases</t>
  </si>
  <si>
    <t>Total Access FTE</t>
  </si>
  <si>
    <t>Total IA FTE</t>
  </si>
  <si>
    <t>Total Ongoing FTE</t>
  </si>
  <si>
    <t>Total R/L/K FTE</t>
  </si>
  <si>
    <t>Total YJ Intake FTE</t>
  </si>
  <si>
    <t>Total YJ Ongoing FTE</t>
  </si>
  <si>
    <t>Recruitment/ Licensing/ Kinship</t>
  </si>
  <si>
    <t>&lt;-----Use these rows for custom weekly hours</t>
  </si>
  <si>
    <t>ALL STAFF</t>
  </si>
  <si>
    <t>&lt;---These totals will autopopulate on the Office Staffing by Practice Area tab</t>
  </si>
  <si>
    <t>Service Type</t>
  </si>
  <si>
    <t>Current Supervisory Staff</t>
  </si>
  <si>
    <t>&lt;-----Enter the number of supervisors per practice area</t>
  </si>
  <si>
    <t>Step 1</t>
  </si>
  <si>
    <t>Step 2</t>
  </si>
  <si>
    <t>Step 3</t>
  </si>
  <si>
    <t>OR</t>
  </si>
  <si>
    <t>Step 4</t>
  </si>
  <si>
    <t>Step 5</t>
  </si>
  <si>
    <t>056:35</t>
  </si>
  <si>
    <t>045:04</t>
  </si>
  <si>
    <t>021:35</t>
  </si>
  <si>
    <t>10.33*</t>
  </si>
  <si>
    <t>* Note that the total time for Initial Assessments derived from the time study was adjusted based on increasing the average amount of Child Contact from 25.5% to 70% and Parent Contact from 39.5% to 85% after discussion with DCF staff. The adjustments were made based on prevailing monthly standards for Child and Parent contact percentages.</t>
  </si>
  <si>
    <t xml:space="preserve">SM02X100 - Access Report (Enhanced) </t>
  </si>
  <si>
    <t>Use the "ACCESS REPORT DETAIL" tab to see all cases, including both Service Reports and CPS Report.
To better see the data, click on the arrow in the top left corner to highlight the whole document. Click "Format" on the home row and select "Autofit Column Width."</t>
  </si>
  <si>
    <t>Count the number of reports. 
One easy way to do this is to highlight the cells of one column that contain data and look in the bottom right hand corner for the "count."
To highlight the column, you can click in the first cell under the header, scroll to the bottom, and click the last cell in the column while holding down the shift key.</t>
  </si>
  <si>
    <t xml:space="preserve">SM04A103 - Case Assignment Report </t>
  </si>
  <si>
    <t>Step 6</t>
  </si>
  <si>
    <t>Step 7</t>
  </si>
  <si>
    <t>Step 8</t>
  </si>
  <si>
    <t>Data for other counties is not needed, so turn on the filter. 
Ensure only one cell is selected, then click on "Sort &amp; Filter" on the home row. Once the filter is on, filter for the correct county by unchecking (Select All) and selecting only the relevant county. Click OK.</t>
  </si>
  <si>
    <t>Step 9</t>
  </si>
  <si>
    <t>Requesting Reports</t>
  </si>
  <si>
    <t>Total Access Reports</t>
  </si>
  <si>
    <t>&lt;------Enter total # of CPS and Service Reports here from SM02X100-Access Report&gt;Access Report Detail tab</t>
  </si>
  <si>
    <t>&lt;------Enter number of CPS_FAMILY_ONGOING cases from the SM04A103 report (Column I) here.</t>
  </si>
  <si>
    <t>&lt;------Enter number of CHILD_WELFARE cases from the SM04A103 report (Column K) here.</t>
  </si>
  <si>
    <t>&lt;------Enter number of DCF_GUARDIANSHIP cases from the SM04A103 report (Column M) here.</t>
  </si>
  <si>
    <t>&lt;------Enter number of ICPC cases from the SM04A103 report (Column N) here.</t>
  </si>
  <si>
    <t>&lt;------Enter number of ICPC_PRE_ADOPTIVE_CHILD cases from the SM04A103 report (Column O) here.</t>
  </si>
  <si>
    <t>&lt;------Enter total # of Initial Assessments here from SM06A109 - Initial Assessment Report &gt;Caseload Detail tab</t>
  </si>
  <si>
    <t>&lt;-----These numbers pulls from FTE Total Staff tab</t>
  </si>
  <si>
    <t>Total Number of Supervisory Staff Across All Practice Areas</t>
  </si>
  <si>
    <t>&lt;-----Enter the number of supervisors</t>
  </si>
  <si>
    <t>Supervisory Staff % Difference</t>
  </si>
  <si>
    <t xml:space="preserve">This sheet is informational only. </t>
  </si>
  <si>
    <t xml:space="preserve">SM06A109 - Initial Assessment Report </t>
  </si>
  <si>
    <t>Use the "CASELOAD DETAIL" tab to see all initial assessments during the month.
To better see the data, click on the arrow in the top left corner to highlight the whole document. Click "Format" on the home row and select "Autofit Column Width."</t>
  </si>
  <si>
    <t>Count the number of assessments. 
One easy way to do this is to highlight the cells of one column that contain data and look in the bottom right hand corner for the "count."
To highlight the column, you can click in the first cell under the header, scroll to the bottom, and click the last cell in the column while holding down the shift key.</t>
  </si>
  <si>
    <t>Step 10</t>
  </si>
  <si>
    <t>Step 11</t>
  </si>
  <si>
    <t>Step 12</t>
  </si>
  <si>
    <t>Step 13</t>
  </si>
  <si>
    <t>For further details, please review the Instructions - eWISACWIS Reports tab</t>
  </si>
  <si>
    <r>
      <t>To analyze workload totalled across all practice areas, use the following</t>
    </r>
    <r>
      <rPr>
        <b/>
        <sz val="12"/>
        <color theme="4"/>
        <rFont val="Roboto"/>
        <scheme val="minor"/>
      </rPr>
      <t xml:space="preserve"> pink</t>
    </r>
    <r>
      <rPr>
        <sz val="12"/>
        <color theme="1"/>
        <rFont val="Roboto"/>
        <scheme val="minor"/>
      </rPr>
      <t xml:space="preserve"> tabs:</t>
    </r>
  </si>
  <si>
    <t>Total Youth Justice Intakes</t>
  </si>
  <si>
    <t>&lt;------Enter number of Youth Justice intakes during the reporting month*</t>
  </si>
  <si>
    <t>* Note that the "Juvenile Justice" and related combination Case Types on the SM04A103 report only indicate that a Youth Justice Referral was received for a person on a case, and do not support counts of Youth Justice Intake and Youth Justice Ongoing cases. Use internal agency data for these counts.</t>
  </si>
  <si>
    <t>&lt;------Enter number of youth served in Youth Justice Ongoing during the reporting month*</t>
  </si>
  <si>
    <t>* DCF does not advise using the staffing tool to determine youth justice staffing levels at this time. Youth justice cases should be included if necessary to account for staff whose caseloads are mixed.</t>
  </si>
  <si>
    <t>Youth Justice Intake*</t>
  </si>
  <si>
    <t>Youth Justice Ongoing*</t>
  </si>
  <si>
    <t>3. Practice Area Optimal</t>
  </si>
  <si>
    <t>1. FTE by Practice Area</t>
  </si>
  <si>
    <t>1. FTE Total Staff</t>
  </si>
  <si>
    <t>3. Total Staff Optimal</t>
  </si>
  <si>
    <t>Current Average Caseload</t>
  </si>
  <si>
    <t>43 to 52</t>
  </si>
  <si>
    <t>14 to 17</t>
  </si>
  <si>
    <t>19 to 23</t>
  </si>
  <si>
    <t>9 to 11</t>
  </si>
  <si>
    <t>17 to 20</t>
  </si>
  <si>
    <t>39 to 48</t>
  </si>
  <si>
    <t>7 to 8</t>
  </si>
  <si>
    <t>8 to 10</t>
  </si>
  <si>
    <t>Use this sheet to properly allocate cases to the 6 Practice areas.</t>
  </si>
  <si>
    <t>Total CW Professionals:</t>
  </si>
  <si>
    <t>Current FTE CW Professionals</t>
  </si>
  <si>
    <t>Total Number of CW Professionals Across All Practice Areas</t>
  </si>
  <si>
    <t>Additional Information</t>
  </si>
  <si>
    <t>If you would like more information on the breakdown of time to complete each of the task categories, please see the following tabs:</t>
  </si>
  <si>
    <t>1. Service Breakdown</t>
  </si>
  <si>
    <t>2. Service Breakdown--Optimal</t>
  </si>
  <si>
    <t>Step 14</t>
  </si>
  <si>
    <t>Step 15</t>
  </si>
  <si>
    <t>Step 16</t>
  </si>
  <si>
    <t>Step 17</t>
  </si>
  <si>
    <t>Step 18</t>
  </si>
  <si>
    <t>Log in to eWISACWIS and click on "Quick Links." On this page, click the hyperlink for "Reports-Scheduled &amp; On-Demand," which opens up a separate dialogue box where you can find three reports you will need.</t>
  </si>
  <si>
    <t>Click on request in the top right corner of the EW Reports page, which will open up a new screen.</t>
  </si>
  <si>
    <t>Complete Steps 2-4 for the other reports.</t>
  </si>
  <si>
    <t>After making the requests, the requested reports can be found on the "On Demand" tab on the EW Reports page. The length of time it takes for the reports to run varies. When they are complete, there will be a blue hyperlink available on the right hand side of the On Demand page. Click on the Hyperlinks in the Report Output column to open the requested reports.</t>
  </si>
  <si>
    <t>Click on the hyperlink for SM02X100-ACCESS-REPORT-All-Counties.xlsx. 
When the excel workbook opens, you may need to click on "Enable Editing" on the yellow banner at the top of the sheet to fully open the worksheet OR save the worksheet to your computer.</t>
  </si>
  <si>
    <t>Click on the hyperlink for SM06A109 - Initial Assessment Report
When the excel workbook opens, you may need to click on "Enable Editing" on the yellow banner at the top of the sheet to fully open the worksheet OR save the worksheet to your computer.</t>
  </si>
  <si>
    <t>Click on the hyperlink for SM04A103 Case Assignment Report.
When the excel workbook opens, you may need to click on "Enable Editing" on the yellow banner at the top of the sheet to fully open the worksheet OR save the worksheet to your computer.</t>
  </si>
  <si>
    <t>Complete the "Case Numbers" tab in this workbook</t>
  </si>
  <si>
    <t>ENTER CASE NUMBERS</t>
  </si>
  <si>
    <t>Definitions</t>
  </si>
  <si>
    <t>Practice Area</t>
  </si>
  <si>
    <t>FTE</t>
  </si>
  <si>
    <t>FTE is an acronym for "full time employee." In this tool, FTE can be calculated individually for a specific practice area or collectively for all areas under consideration.</t>
  </si>
  <si>
    <t>Optimal Time</t>
  </si>
  <si>
    <t>Navigating the Staffing Tool</t>
  </si>
  <si>
    <t>Enter case numbers on this tab</t>
  </si>
  <si>
    <t>These tabs are for analyzing staffing patterns collectively when staff assignments cannot be separated into individual practice areas. These tabs are most useful for agencies whose staff have mixed caseloads.</t>
  </si>
  <si>
    <t>These tabs are for analyzing staffing patterns for an individual practice area or multiple practice areas. These tabs are most useful for agencies whose staff have a distinct caseload type.</t>
  </si>
  <si>
    <t>Informational only. Not used to analyze caseloads. These tabs may have instructions for utilizing this tool or information related to the creation of the staffing model.</t>
  </si>
  <si>
    <t>STAFFING TOOL INSTRUCTIONS</t>
  </si>
  <si>
    <t>PULLING eWISACWIS DATA FOR THE "CASE NUMBERS" TAB</t>
  </si>
  <si>
    <t>On the next screen, enter the start and end date for the month you wish to analyze. Select the correct county. Hit Submit. Close the next box that pops up.</t>
  </si>
  <si>
    <t>Case Related Child Welfare Professional Hours Per Month (average month = 116.98)*</t>
  </si>
  <si>
    <t>&lt;-----Number of CW professionals recommended by the staffing model</t>
  </si>
  <si>
    <t>&lt;-----These numbers pull from Case Numbers tab</t>
  </si>
  <si>
    <t>&lt;-----Average number of hours needed to complete casework for the number of cases in this practice area</t>
  </si>
  <si>
    <t>&lt;-----Average optimal number of hours needed to complete casework for the number of cases in this practice area</t>
  </si>
  <si>
    <t>&lt;-----Numbers pull from FTE by Practice Area tab</t>
  </si>
  <si>
    <t>&lt;-----Numbers pull from Case Numbers tab</t>
  </si>
  <si>
    <t>&lt;-----Number of supervisors recommended by the staffing model</t>
  </si>
  <si>
    <t>Enter this number into the "Case Numbers" tab of this workbook under "Total Access Reports."</t>
  </si>
  <si>
    <t>Enter this number into the "Case Numbers" tab of this workbook under "Total Initial Assessment Cases."</t>
  </si>
  <si>
    <t>Use the "COUNTY SUM BY CASE TYPE" tab of the Case Assignment Report for the rest of the case types on the "Case Numbers" tab of this workbook.</t>
  </si>
  <si>
    <r>
      <t xml:space="preserve">The header row of this eWISACWIS report corresponds to the case types listed on the "Case Numbers" tab of this workbook. Enter the number listed under each case type into the corresponding </t>
    </r>
    <r>
      <rPr>
        <b/>
        <u/>
        <sz val="12"/>
        <color theme="7" tint="0.39997558519241921"/>
        <rFont val="Roboto"/>
        <scheme val="minor"/>
      </rPr>
      <t>highlighted</t>
    </r>
    <r>
      <rPr>
        <sz val="12"/>
        <color theme="1"/>
        <rFont val="Roboto"/>
        <scheme val="minor"/>
      </rPr>
      <t xml:space="preserve"> box on the "Case Numbers" tab in this workbook.</t>
    </r>
  </si>
  <si>
    <t>2. Staffing by Practice Area</t>
  </si>
  <si>
    <t>2. Staffing Total Staff</t>
  </si>
  <si>
    <t>START HERE!</t>
  </si>
  <si>
    <t>STAFFING ESTIMATION BY PRACTICE AREA</t>
  </si>
  <si>
    <t>STAFFING ESTIMATION FOR TOTAL STAFF</t>
  </si>
  <si>
    <t>OPTIMAL STAFFING ESTIMATION FOR TOTAL STAFF</t>
  </si>
  <si>
    <t>SERVICE BREAKDOWN</t>
  </si>
  <si>
    <t>OPTIMAL SERVICE BREAKDOWN</t>
  </si>
  <si>
    <t>Navigation Tip:</t>
  </si>
  <si>
    <t>This sheet is used to calculate the number of child welfare professionals and supervisors recommended based on the number of cases in each practice area, as derived from the March 2020 Time Study.</t>
  </si>
  <si>
    <r>
      <rPr>
        <b/>
        <u/>
        <sz val="12"/>
        <color rgb="FF000000"/>
        <rFont val="Roboto"/>
        <scheme val="minor"/>
      </rPr>
      <t xml:space="preserve">Sheet Background: </t>
    </r>
    <r>
      <rPr>
        <sz val="12"/>
        <color rgb="FF000000"/>
        <rFont val="Roboto"/>
        <scheme val="minor"/>
      </rPr>
      <t>This sheet uses the Optimal Time Study results to determine the estimated number of Full Time Equivalent (FTE) child welfare professionals recommended to complete casework for a given number of cases per month. The following calculations were used to determine the estimated number of CW professionals recommended:
1. Time study data was used to determine the average time spent on a case each month for each of the 6 practice areas.
2. That average case time is multiplied this by the number of open cases for each of the 6 practice areas, which determines the total number of hours it would take to complete casework for the number of open cases.
3. The total number of casework hours is divided by 117 hours, which is the number of hours an average Child Welfare professional has available each month for casework, after subtracting time for leave, training, and other non-case-related work tasks (as found in the March 2020 Time Study).</t>
    </r>
  </si>
  <si>
    <t>Follow instructions on each sheet, moving in order through the sheets. Data from the Case Numbers tab and FTE tabs will automatically pull into the Staffing tabs for analysis.</t>
  </si>
  <si>
    <t>CALCULATING FULL TIME EQUIVALENT (FTE) CHILD WELFARE PROFESSIONALS</t>
  </si>
  <si>
    <t>&lt;-----This number can be used on the 'Staffing Total Staff' tab</t>
  </si>
  <si>
    <t>&lt;---These totals will autopopulate on the Staffing ALL STAFF tab</t>
  </si>
  <si>
    <t>&lt;-----Average number of cases per CW professional estimated by the Optimal Time staffing model</t>
  </si>
  <si>
    <t>Child Welfare (CW) Professional</t>
  </si>
  <si>
    <t>For the purpose of this tool, we are using CW professional to mean any staff member whose primary function is to manage casework in one or more of the 6 practice areas. This does NOT include supervisory or management staff overseeing case management.</t>
  </si>
  <si>
    <t>&lt;-----Calculated by dividing the number of cases by the number of CW professionals in a given practice area</t>
  </si>
  <si>
    <t>&lt;----Enter number of CW Professionals working 40 hours</t>
  </si>
  <si>
    <t>&lt;----Enter number of CW professionals working 35 hours</t>
  </si>
  <si>
    <t>&lt;----Enter number of CW professionals working 30 hours</t>
  </si>
  <si>
    <t>&lt;----Enter number of CW professionals working 24 hours</t>
  </si>
  <si>
    <t>&lt;----Enter number of CW professionals working 20 hours</t>
  </si>
  <si>
    <t>&lt;----Enter number of CW professionals working 16 hours</t>
  </si>
  <si>
    <t>&lt;----Enter number of CW professionals working 12 hours</t>
  </si>
  <si>
    <t>&lt;----Enter number of CW professionals working 38 hours</t>
  </si>
  <si>
    <t>Number of CW professionals</t>
  </si>
  <si>
    <t>&lt;----Enter number of CW professionals working 40 hours</t>
  </si>
  <si>
    <t>Number of CW Professionals</t>
  </si>
  <si>
    <t>&lt;-----Negative # = number of additional supervisors recommended
Positive # = number of supervisory staffing above statewide guidance</t>
  </si>
  <si>
    <t>&lt;-----Negative # = number of additional CW professionals recommended; Positive # = number of CW professionals above optimal time guidance</t>
  </si>
  <si>
    <t>FTE CW Professionals Recommended</t>
  </si>
  <si>
    <t xml:space="preserve">Difference between Current and Recommended Staffing </t>
  </si>
  <si>
    <t>Supervisory staff FTE Recommended</t>
  </si>
  <si>
    <t>Difference between Actual and Recommended Supervisory Staffing</t>
  </si>
  <si>
    <t>Optimal FTE CW Professionals Recommended</t>
  </si>
  <si>
    <t xml:space="preserve">Difference between Current and Optimal Staffing </t>
  </si>
  <si>
    <t>Optimal Case Related Time</t>
  </si>
  <si>
    <t>FTE CW Professionals Recommended (by Practice Area)</t>
  </si>
  <si>
    <t>Supervisory staff FTE Recommended (by Practicee Area)</t>
  </si>
  <si>
    <t>Supervisory Staff Recommended</t>
  </si>
  <si>
    <t>FTE CW Professionals Recommended (by practice area)</t>
  </si>
  <si>
    <t>Optimal CW Professional FTE Recommended</t>
  </si>
  <si>
    <t>Difference between Current and Optimal Staffing</t>
  </si>
  <si>
    <t>Average 
Hours:Mins 
Per Case</t>
  </si>
  <si>
    <t>Recruiting/ Licensing /Kinship</t>
  </si>
  <si>
    <t xml:space="preserve">Practice areas refer to 6 areas of work studied during the 2020 Workload Study: Access, Initial Assessment, Ongoing Case Management, Recruiting/Kinship/and Licensing, Youth Justice Intake, and Youth Justice Ongoing. </t>
  </si>
  <si>
    <t>This staffing tool consists of multiple tabs. Some tabs contain information only. Other tabs are used to input data or to analyze data that has been provided. The color of the tab signals the type of information on that tab.</t>
  </si>
  <si>
    <t>To scroll through all of the tabs, click the arrows OR the 3 dots next to the tabs on the bottom of the excel document.</t>
  </si>
  <si>
    <r>
      <rPr>
        <b/>
        <sz val="12"/>
        <color theme="1"/>
        <rFont val="Roboto"/>
        <scheme val="minor"/>
      </rPr>
      <t>YOUTH JUSTICE NOTE:</t>
    </r>
    <r>
      <rPr>
        <sz val="12"/>
        <color theme="1"/>
        <rFont val="Roboto"/>
        <scheme val="minor"/>
      </rPr>
      <t xml:space="preserve"> eWISACWIS numbers are likely not accurate for youth justice caseloads. Therefore, it is recommended that local agencies utilize internal data when entering Youth Justice Intake and Youth Justice Ongoing data.</t>
    </r>
  </si>
  <si>
    <r>
      <t xml:space="preserve">To analyze workload for a specific practice area or for multiple practice areas, use the following </t>
    </r>
    <r>
      <rPr>
        <b/>
        <sz val="12"/>
        <color theme="5"/>
        <rFont val="Roboto"/>
        <scheme val="minor"/>
      </rPr>
      <t>blue</t>
    </r>
    <r>
      <rPr>
        <sz val="12"/>
        <color theme="1"/>
        <rFont val="Roboto"/>
        <scheme val="minor"/>
      </rPr>
      <t xml:space="preserve"> tabs:</t>
    </r>
  </si>
  <si>
    <t>2. Analyzing staffing by the total number of staff (this option may be more effective for agencies whose staff carry mixed case loads across any combination of the 6 practice areas)</t>
  </si>
  <si>
    <t>Decide how you wish to analyze staffing. There are two options:</t>
  </si>
  <si>
    <t>1. Analyze staffing for a specific practice area or multiple practice areas (this option may be more effective for agencies whose staff work primarily in one of the practice areas and do NOT carry mixed caseloads)</t>
  </si>
  <si>
    <r>
      <rPr>
        <b/>
        <u/>
        <sz val="12"/>
        <color rgb="FF000000"/>
        <rFont val="Roboto"/>
        <scheme val="minor"/>
      </rPr>
      <t xml:space="preserve">Sheet Background: </t>
    </r>
    <r>
      <rPr>
        <sz val="12"/>
        <color rgb="FF000000"/>
        <rFont val="Roboto"/>
        <scheme val="minor"/>
      </rPr>
      <t>This sheet uses the March 2020 Time Study results to determine the estimated number of Full Time Equivalent (FTE) child welfare professionals recommended to complete casework for a given number of cases per month. The following calculations were used to determine the estimated number of CW professionals recommended:
1. Time study data was used to determine the average time spent on a case each month for each of the 6 practice areas.
2. That average case time is multiplied this by the number of open cases for each of the 6 practice areas, which determines the total number of hours it would take to complete casework for the number of open cases.
3. The total number of casework hours for each practice area is divided by 117 hours, which is the number of hours an average Child Welfare professional has available each month for casework, after subtracting time for leave, training, and other non-case-related work tasks (as found in the March 2020 Time Study).</t>
    </r>
  </si>
  <si>
    <t>OPTIMAL STAFFING BY PRACTICE AREA</t>
  </si>
  <si>
    <r>
      <rPr>
        <b/>
        <u/>
        <sz val="12"/>
        <color rgb="FF000000"/>
        <rFont val="Roboto"/>
        <scheme val="minor"/>
      </rPr>
      <t xml:space="preserve">Sheet Background: </t>
    </r>
    <r>
      <rPr>
        <sz val="12"/>
        <color rgb="FF000000"/>
        <rFont val="Roboto"/>
        <scheme val="minor"/>
      </rPr>
      <t>This sheet uses the Optimal Time Study results to determine the estimated number of Full Time Equivalent (FTE) child welfare professionals recommended to complete casework for a given number of cases per month. The following calculations were used to determine the estimated number of CW professionals recommended:
1. Time study data was used to determine the average time spent on a case each month for each of the 6 practice areas.
2. That average case time is multiplied this by the number of open cases for each of the 6 practice areas, which determines the total number of hours it would take to complete casework for the number of open cases.
3. The total number of casework hours for each practice area is divided by 117 hours, which is the number of hours an average Child Welfare professional has available each month for casework, after subtracting time for leave, training, and other non-case-related work tasks (as found in the March 2020 Time Study).</t>
    </r>
  </si>
  <si>
    <t>CW Professional % Difference</t>
  </si>
  <si>
    <t>&lt;-----Percent above or below recommended number of CW professionals</t>
  </si>
  <si>
    <t>CW professional % Difference</t>
  </si>
  <si>
    <t>CW Professionals % Difference</t>
  </si>
  <si>
    <r>
      <rPr>
        <b/>
        <u/>
        <sz val="12"/>
        <color rgb="FF000000"/>
        <rFont val="Roboto"/>
        <scheme val="minor"/>
      </rPr>
      <t xml:space="preserve">Sheet Background: </t>
    </r>
    <r>
      <rPr>
        <sz val="12"/>
        <color rgb="FF000000"/>
        <rFont val="Roboto"/>
        <scheme val="minor"/>
      </rPr>
      <t>This sheet uses the March 2020 Time Study results to determine the estimated number of Full Time Equivalent (FTE) child welfare professionals recommended to complete casework for a given number of cases per month. The following calculations were used to determine the estimated number of CW professionals recommended:
1. Time study data was used to determine the average time spent on a case each month for each of the 6 practice areas.
2. That average case time is multiplied this by the number of open cases for each of the 6 practice areas, which determines the total number of hours it would take to complete casework for the number of open cases.
3. The total number of casework hours is divided by 117 hours, which is the number of hours an average Child Welfare professional has available each month for casework, after subtracting time for leave, training, and other non-case-related work tasks (as found in the March 2020 Time Study).</t>
    </r>
  </si>
  <si>
    <t>This sheet is used to calcuate the number of FTE child welfare professionals by practice area. The table provided will calculate the number of FTEs. For the purpose of this staffing tool, 1 FTE = an employee scheduled to regularly work 40 hours weekly.
Follow instruction in column R to enter the number of child welfare professionals regularly scheduled to work the indicated number of hours in each practice area. No further action required on this tab. This data will be automatically pulled into the Staffing by Practice Area tab for further analysis.</t>
  </si>
  <si>
    <t>This sheet is used to calcuate the total number of FTE child welfare professionals. The table provided will calculate the number of FTEs. For the purpose of this staffing tool, 1 FTE = an employee scheduled to regularly work 40 hours weekly.
Follow instruction in column C to enter the number of  child welfare professionals regularly scheduled to work the indicated number of hours. No further action required on this tab. This data will be automatically pulled into the Staffing by Total Staff tab for further analysis.</t>
  </si>
  <si>
    <t>The following data is the average number of hours:minutes spent by the child welfare professional per case per month and broken down by practice area.</t>
  </si>
  <si>
    <r>
      <t xml:space="preserve">The following data is the average </t>
    </r>
    <r>
      <rPr>
        <b/>
        <sz val="12"/>
        <rFont val="Roboto"/>
        <scheme val="minor"/>
      </rPr>
      <t>OPTIMAL</t>
    </r>
    <r>
      <rPr>
        <sz val="12"/>
        <rFont val="Roboto"/>
        <scheme val="minor"/>
      </rPr>
      <t xml:space="preserve"> number of hours:minutes spent by the child welfare professional per case per month and broken down by practice area.</t>
    </r>
  </si>
  <si>
    <t>Caseload Standard</t>
  </si>
  <si>
    <t>&lt;-----Negative # = number of additional CW professionals recommended; Positive # = number of staff above caseload standard</t>
  </si>
  <si>
    <r>
      <t xml:space="preserve">The amount of time child welfare professionals believed necessary to do the </t>
    </r>
    <r>
      <rPr>
        <b/>
        <sz val="12"/>
        <color theme="1"/>
        <rFont val="Roboto"/>
        <scheme val="minor"/>
      </rPr>
      <t>highest quality work</t>
    </r>
    <r>
      <rPr>
        <sz val="12"/>
        <color theme="1"/>
        <rFont val="Roboto"/>
        <scheme val="minor"/>
      </rPr>
      <t xml:space="preserve"> every month with every child and family. These numbers were based on the expertise of child welfare professionals in each of the practice areas.</t>
    </r>
  </si>
  <si>
    <t>Average Case Time per Month (in hours)</t>
  </si>
  <si>
    <t>Average Case Time per Month (in hours and minutes)</t>
  </si>
  <si>
    <t>Total Average Case Time per Month (in hours)</t>
  </si>
  <si>
    <t>This workbook is designed to provide local child welfare agencies the ability to examine current caseloads and staffing levels.  Users can input case numbers across 6 Practice Areas and compare existing staffing levels with statewide suggested caseload standards.</t>
  </si>
  <si>
    <t>Suggested caseload standards were calculated by ICF, Inc. from the monthly average time per case in each of the practice areas, based on the 2020 Wisconsin Workload Time Study.</t>
  </si>
  <si>
    <t>Optimal Caseload Estimate</t>
  </si>
  <si>
    <t>&lt;----Caseload estimate for CW professionals according to the Optimal Time staffing model</t>
  </si>
  <si>
    <t>&lt;-----Negative # = number of additional CW professionals recommended
Positive # = number of CW professionals above optimal time estimate</t>
  </si>
  <si>
    <r>
      <t xml:space="preserve">This sheet is used to calculate the estimated </t>
    </r>
    <r>
      <rPr>
        <b/>
        <sz val="12"/>
        <rFont val="Roboto"/>
        <scheme val="minor"/>
      </rPr>
      <t>OPTIMAL</t>
    </r>
    <r>
      <rPr>
        <sz val="12"/>
        <rFont val="Roboto"/>
        <scheme val="minor"/>
      </rPr>
      <t xml:space="preserve"> number of child welfare professionals recommended based on the number of cases in each practice area, as derived from the Optimal Time Study. </t>
    </r>
  </si>
  <si>
    <t>&lt;----Caseload standard for CW professionals according to the staffing model</t>
  </si>
  <si>
    <t>&lt;-----Negative # = number of additional CW professionals recommended
Positive # = number of CW professionals above caseload standard</t>
  </si>
  <si>
    <t>&lt;-----Negative # = number of additional supervisors recommended
Positive # = number of supervisory staffing above caseload standard</t>
  </si>
  <si>
    <r>
      <t xml:space="preserve">
This sheet is used to calculate the estimated </t>
    </r>
    <r>
      <rPr>
        <b/>
        <sz val="12"/>
        <rFont val="Roboto"/>
        <scheme val="minor"/>
      </rPr>
      <t>OPTIMAL</t>
    </r>
    <r>
      <rPr>
        <sz val="12"/>
        <rFont val="Roboto"/>
        <scheme val="minor"/>
      </rPr>
      <t xml:space="preserve"> number of child welfare recommended based on the number of cases in each practice area, as derived from the Optimal Time Study. </t>
    </r>
  </si>
  <si>
    <t>Foster Home Providers</t>
  </si>
  <si>
    <t>Kinship Providers</t>
  </si>
  <si>
    <t>&lt;-----Percent above or below recommended number of CW professionals. Ideally this is close to 10% (either positive or negative).</t>
  </si>
  <si>
    <t>&lt;-----This is a % of current supervisory staff above/below the model predicted need. Ideally this is close to 10% (either positive or negative).</t>
  </si>
  <si>
    <t>&lt;-----Percent above or below recommended number of supervisory staff. Ideally this is close to 10% (either positive or negative).</t>
  </si>
  <si>
    <r>
      <t xml:space="preserve">NOTE: </t>
    </r>
    <r>
      <rPr>
        <sz val="12"/>
        <color theme="1"/>
        <rFont val="Roboto"/>
        <scheme val="minor"/>
      </rPr>
      <t>The staffing tool is set up to analyze</t>
    </r>
    <r>
      <rPr>
        <b/>
        <sz val="12"/>
        <color theme="1"/>
        <rFont val="Roboto"/>
        <scheme val="minor"/>
      </rPr>
      <t xml:space="preserve"> 30 DAYS</t>
    </r>
    <r>
      <rPr>
        <sz val="12"/>
        <color theme="1"/>
        <rFont val="Roboto"/>
        <scheme val="minor"/>
      </rPr>
      <t xml:space="preserve"> of data. Pulling data reports for a longer or shorter period of time will result in incorrect recommendations</t>
    </r>
  </si>
  <si>
    <t>Click on the hyperlink for the report you are requesting (separately), which will take you to another screen. There are five reports utilized for this staffing tool:
SM02X100 Access Report (Enhanced)
SM06A109 - Initial Assessment Report
PM02A103-Provider Detail Report 
SM10A125-Kinship Placement Report 
SM04A103 Case Assignment Report</t>
  </si>
  <si>
    <t>Use the "PROVIDER DETAIL" tab to find the number of providers open during the reporting period.</t>
  </si>
  <si>
    <t>Count the number of providers. 
One easy way to do this is to highlight the cells of one column that contain data and look in the bottom right hand corner for the "count."
To highlight the column, you can click in the first cell under the header, scroll to the bottom, and click the last cell in the column while holding down the shift key.</t>
  </si>
  <si>
    <t>Enter this number into the "Case Numbers" tab of this workbook under "Foster Home Providers" under Recruitment/Licensing/Kinship.</t>
  </si>
  <si>
    <t>Click on the hyperlink for PM02A103-Provider Detail Report
When the excel workbook opens, you may need to click on "Enable Editing" on the yellow banner at the top of the sheet to fully open the worksheet OR save the worksheet to your computer.</t>
  </si>
  <si>
    <t>Click on the hyperlink for SM10A125-Kinship Placement Report 
When the excel workbook opens, you may need to click on "Enable Editing" on the yellow banner at the top of the sheet to fully open the worksheet OR save the worksheet to your computer.</t>
  </si>
  <si>
    <t>Step 19</t>
  </si>
  <si>
    <t>Step 20</t>
  </si>
  <si>
    <t>Step 21</t>
  </si>
  <si>
    <t>Step 22</t>
  </si>
  <si>
    <t>Step 23</t>
  </si>
  <si>
    <t>Step 24</t>
  </si>
  <si>
    <t>Step 25</t>
  </si>
  <si>
    <t>Step 26</t>
  </si>
  <si>
    <t>Step 27</t>
  </si>
  <si>
    <r>
      <t xml:space="preserve">To complete this tab, you will need to pull two reports from eWISACWIS: 
SM02X100 Access Report (Enhanced)
SM06A109 - Initial Assessment Report
PM02A103-Provider Detail Report* 
SM10A125-Kinship Placement Report* 
SM04A103 Case Assignment Report
</t>
    </r>
    <r>
      <rPr>
        <b/>
        <sz val="12"/>
        <color theme="1"/>
        <rFont val="Roboto"/>
        <scheme val="minor"/>
      </rPr>
      <t>*You may choose to utilize internal agency data for foster home and kinship home cases</t>
    </r>
  </si>
  <si>
    <t>PM02A103-Provider Detail Report  (or utilize internal agency data on foster home providers)</t>
  </si>
  <si>
    <t>SM10A125-Kinship Placement Report (or utilize internal agency data on court-ordered kinship providers)</t>
  </si>
  <si>
    <t>&lt;------Enter # of providers from PM02A103-Provider Detail Report &gt; Provider Detail tab OR internal agency data</t>
  </si>
  <si>
    <t>&lt;------Enter # of providers from SM10A125-Kinship Placement Report &gt; Kinship Care Detail tab OR internal agency data</t>
  </si>
  <si>
    <t>Remove duplicate providers. On the Data tab, click "Remove Duplicates."
On the box that pops up, click "Unselect All"
Scroll down and select only "Provider ID" and click OK.
A box will pop up to tell you how many duplicates were removed and how many unique values remain.</t>
  </si>
  <si>
    <t>Enter the number of "unique values remaining" into the "Case Numbers" tab of this workbook under "Kinship Providers" under Recruitment/Licensing/Kinship.</t>
  </si>
  <si>
    <t>Use the "KINSHIP CARE DETAIL" tab to find the number of court ordered kinship providers open during the reporting period.</t>
  </si>
  <si>
    <t>Turn on the filter. Ensure only one cell is selected, then click on "Sort &amp; Filter" on the home row. 
Navigate to column AN (Service Type).
Filter the Service Type column. Leave "Select All" on, but UNselect Court Ordered Kinship cases. Click OK.
Delete all the cases left in the report. Clear the filter. You should only be looking at Court Ordered Kinship cases.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</si>
</sst>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h:mm:ss;@"/>
  </numFmts>
  <fonts count="30" x14ac:knownFonts="1">
    <font>
      <sz val="11"/>
      <color theme="1"/>
      <name val="Roboto"/>
      <family val="2"/>
      <scheme val="minor"/>
    </font>
    <font>
      <b/>
      <sz val="10"/>
      <name val="Arial"/>
      <family val="2"/>
    </font>
    <font>
      <sz val="10"/>
      <name val="Arial"/>
      <family val="2"/>
    </font>
    <font>
      <sz val="12"/>
      <color theme="1"/>
      <name val="Roboto"/>
      <scheme val="minor"/>
    </font>
    <font>
      <b/>
      <sz val="12"/>
      <color theme="1"/>
      <name val="Roboto"/>
      <scheme val="minor"/>
    </font>
    <font>
      <b/>
      <sz val="12"/>
      <color theme="0"/>
      <name val="Roboto"/>
      <scheme val="minor"/>
    </font>
    <font>
      <sz val="12"/>
      <color theme="0"/>
      <name val="Roboto"/>
      <scheme val="minor"/>
    </font>
    <font>
      <sz val="12"/>
      <name val="Roboto"/>
      <scheme val="minor"/>
    </font>
    <font>
      <b/>
      <sz val="12"/>
      <name val="Arial"/>
      <family val="2"/>
    </font>
    <font>
      <sz val="12"/>
      <name val="Arial"/>
      <family val="2"/>
    </font>
    <font>
      <b/>
      <sz val="18"/>
      <color theme="1"/>
      <name val="Roboto"/>
      <scheme val="minor"/>
    </font>
    <font>
      <b/>
      <sz val="16"/>
      <color theme="0"/>
      <name val="Roboto"/>
      <scheme val="minor"/>
    </font>
    <font>
      <u/>
      <sz val="11"/>
      <color theme="10"/>
      <name val="Roboto"/>
      <family val="2"/>
      <scheme val="minor"/>
    </font>
    <font>
      <sz val="11"/>
      <color theme="1"/>
      <name val="Roboto"/>
      <scheme val="minor"/>
    </font>
    <font>
      <b/>
      <sz val="14"/>
      <color theme="0"/>
      <name val="Roboto"/>
      <scheme val="minor"/>
    </font>
    <font>
      <b/>
      <u/>
      <sz val="12"/>
      <color theme="7" tint="0.39997558519241921"/>
      <name val="Roboto"/>
      <scheme val="minor"/>
    </font>
    <font>
      <b/>
      <sz val="12"/>
      <name val="Roboto"/>
      <scheme val="minor"/>
    </font>
    <font>
      <b/>
      <sz val="18"/>
      <name val="Roboto"/>
      <scheme val="minor"/>
    </font>
    <font>
      <sz val="10"/>
      <name val="Roboto"/>
      <scheme val="minor"/>
    </font>
    <font>
      <b/>
      <sz val="10"/>
      <name val="Roboto"/>
      <scheme val="minor"/>
    </font>
    <font>
      <sz val="12"/>
      <color rgb="FF000000"/>
      <name val="Roboto"/>
      <scheme val="minor"/>
    </font>
    <font>
      <b/>
      <u/>
      <sz val="12"/>
      <color rgb="FF000000"/>
      <name val="Roboto"/>
      <scheme val="minor"/>
    </font>
    <font>
      <b/>
      <sz val="14"/>
      <color theme="1"/>
      <name val="Roboto"/>
      <scheme val="minor"/>
    </font>
    <font>
      <b/>
      <sz val="12"/>
      <color theme="5"/>
      <name val="Roboto"/>
      <scheme val="minor"/>
    </font>
    <font>
      <b/>
      <sz val="12"/>
      <color theme="4"/>
      <name val="Roboto"/>
      <scheme val="minor"/>
    </font>
    <font>
      <sz val="14"/>
      <color theme="0"/>
      <name val="Roboto"/>
      <scheme val="minor"/>
    </font>
    <font>
      <sz val="14"/>
      <color theme="1"/>
      <name val="Roboto"/>
      <scheme val="minor"/>
    </font>
    <font>
      <b/>
      <u/>
      <sz val="12"/>
      <name val="Roboto"/>
      <scheme val="minor"/>
    </font>
    <font>
      <u/>
      <sz val="12"/>
      <color theme="10"/>
      <name val="Roboto"/>
      <scheme val="minor"/>
    </font>
    <font>
      <sz val="11"/>
      <color theme="1"/>
      <name val="Roboto"/>
      <family val="2"/>
      <scheme val="minor"/>
    </font>
  </fonts>
  <fills count="1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theme="2" tint="-0.249977111117893"/>
        <bgColor indexed="64"/>
      </patternFill>
    </fill>
    <fill>
      <patternFill patternType="solid">
        <fgColor theme="4" tint="-0.249977111117893"/>
        <bgColor indexed="64"/>
      </patternFill>
    </fill>
    <fill>
      <patternFill patternType="solid">
        <fgColor theme="5" tint="0.79998168889431442"/>
        <bgColor indexed="64"/>
      </patternFill>
    </fill>
    <fill>
      <patternFill patternType="solid">
        <fgColor theme="5"/>
        <bgColor indexed="64"/>
      </patternFill>
    </fill>
    <fill>
      <patternFill patternType="solid">
        <fgColor theme="4" tint="0.39997558519241921"/>
        <bgColor indexed="64"/>
      </patternFill>
    </fill>
    <fill>
      <patternFill patternType="solid">
        <fgColor theme="4"/>
        <bgColor indexed="64"/>
      </patternFill>
    </fill>
    <fill>
      <patternFill patternType="solid">
        <fgColor rgb="FFE8FEFD"/>
        <bgColor indexed="64"/>
      </patternFill>
    </fill>
    <fill>
      <patternFill patternType="solid">
        <fgColor theme="6" tint="0.39997558519241921"/>
        <bgColor indexed="64"/>
      </patternFill>
    </fill>
    <fill>
      <patternFill patternType="solid">
        <fgColor rgb="FFFFFF00"/>
        <bgColor indexed="64"/>
      </patternFill>
    </fill>
    <fill>
      <patternFill patternType="solid">
        <fgColor theme="6"/>
        <bgColor indexed="64"/>
      </patternFill>
    </fill>
    <fill>
      <patternFill patternType="solid">
        <fgColor theme="6" tint="0.79998168889431442"/>
        <bgColor indexed="64"/>
      </patternFill>
    </fill>
    <fill>
      <patternFill patternType="solid">
        <fgColor theme="7"/>
        <bgColor indexed="64"/>
      </patternFill>
    </fill>
    <fill>
      <patternFill patternType="solid">
        <fgColor theme="7" tint="0.59999389629810485"/>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diagonal/>
    </border>
    <border>
      <left style="thin">
        <color indexed="64"/>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3">
    <xf numFmtId="0" fontId="0" fillId="0" borderId="0"/>
    <xf numFmtId="0" fontId="12" fillId="0" borderId="0" applyNumberFormat="0" applyFill="0" applyBorder="0" applyAlignment="0" applyProtection="0"/>
    <xf numFmtId="9" fontId="29" fillId="0" borderId="0" applyFont="0" applyFill="0" applyBorder="0" applyAlignment="0" applyProtection="0"/>
  </cellStyleXfs>
  <cellXfs count="235">
    <xf numFmtId="0" fontId="0" fillId="0" borderId="0" xfId="0"/>
    <xf numFmtId="0" fontId="2" fillId="0" borderId="0" xfId="0" applyFont="1"/>
    <xf numFmtId="0" fontId="1" fillId="0" borderId="0" xfId="0" applyFont="1" applyAlignment="1">
      <alignment wrapText="1"/>
    </xf>
    <xf numFmtId="0" fontId="3" fillId="0" borderId="0" xfId="0" applyFont="1"/>
    <xf numFmtId="0" fontId="4" fillId="0" borderId="0" xfId="0" applyFont="1"/>
    <xf numFmtId="0" fontId="3" fillId="0" borderId="0" xfId="0" applyFont="1" applyFill="1"/>
    <xf numFmtId="0" fontId="4" fillId="0" borderId="0" xfId="0" applyFont="1" applyAlignment="1">
      <alignment wrapText="1"/>
    </xf>
    <xf numFmtId="0" fontId="3" fillId="0" borderId="0" xfId="0" applyFont="1" applyAlignment="1"/>
    <xf numFmtId="0" fontId="3" fillId="0" borderId="0" xfId="0" applyFont="1" applyAlignment="1">
      <alignment wrapText="1"/>
    </xf>
    <xf numFmtId="0" fontId="3" fillId="0" borderId="0" xfId="0" applyFont="1" applyBorder="1" applyAlignment="1">
      <alignment horizontal="center" wrapText="1"/>
    </xf>
    <xf numFmtId="0" fontId="7" fillId="0" borderId="0" xfId="0" applyFont="1" applyFill="1" applyBorder="1" applyAlignment="1">
      <alignment wrapText="1"/>
    </xf>
    <xf numFmtId="0" fontId="7" fillId="0" borderId="0" xfId="0" applyFont="1" applyFill="1" applyBorder="1"/>
    <xf numFmtId="0" fontId="6" fillId="0" borderId="0" xfId="0" applyFont="1" applyAlignment="1">
      <alignment wrapText="1"/>
    </xf>
    <xf numFmtId="0" fontId="5" fillId="0" borderId="6" xfId="0" applyFont="1" applyFill="1" applyBorder="1" applyAlignment="1">
      <alignment wrapText="1"/>
    </xf>
    <xf numFmtId="0" fontId="3" fillId="10" borderId="9" xfId="0" applyFont="1" applyFill="1" applyBorder="1" applyAlignment="1">
      <alignment horizontal="left"/>
    </xf>
    <xf numFmtId="0" fontId="5" fillId="11" borderId="11" xfId="0" applyFont="1" applyFill="1" applyBorder="1" applyAlignment="1">
      <alignment wrapText="1"/>
    </xf>
    <xf numFmtId="0" fontId="5" fillId="11" borderId="12" xfId="0" applyFont="1" applyFill="1" applyBorder="1" applyAlignment="1">
      <alignment wrapText="1"/>
    </xf>
    <xf numFmtId="0" fontId="4" fillId="0" borderId="0" xfId="0" applyFont="1" applyBorder="1" applyAlignment="1">
      <alignment wrapText="1"/>
    </xf>
    <xf numFmtId="0" fontId="4" fillId="0" borderId="0" xfId="0" applyFont="1" applyBorder="1" applyAlignment="1">
      <alignment horizontal="center" wrapText="1"/>
    </xf>
    <xf numFmtId="0" fontId="3" fillId="0" borderId="5" xfId="0" applyFont="1" applyBorder="1" applyAlignment="1"/>
    <xf numFmtId="0" fontId="2" fillId="0" borderId="0" xfId="0" applyFont="1" applyFill="1"/>
    <xf numFmtId="0" fontId="8" fillId="0" borderId="0" xfId="0" applyFont="1" applyAlignment="1">
      <alignment wrapText="1"/>
    </xf>
    <xf numFmtId="0" fontId="9" fillId="0" borderId="0" xfId="0" applyFont="1" applyFill="1"/>
    <xf numFmtId="0" fontId="8" fillId="0" borderId="0" xfId="0" applyFont="1" applyFill="1" applyAlignment="1">
      <alignment wrapText="1"/>
    </xf>
    <xf numFmtId="0" fontId="10" fillId="0" borderId="0" xfId="0" applyFont="1"/>
    <xf numFmtId="0" fontId="6" fillId="9" borderId="7" xfId="0" applyFont="1" applyFill="1" applyBorder="1" applyAlignment="1">
      <alignment wrapText="1"/>
    </xf>
    <xf numFmtId="0" fontId="6" fillId="9" borderId="8" xfId="0" applyFont="1" applyFill="1" applyBorder="1" applyAlignment="1">
      <alignment wrapText="1"/>
    </xf>
    <xf numFmtId="0" fontId="5" fillId="9" borderId="11" xfId="0" applyFont="1" applyFill="1" applyBorder="1" applyAlignment="1">
      <alignment wrapText="1"/>
    </xf>
    <xf numFmtId="0" fontId="5" fillId="9" borderId="12" xfId="0" applyFont="1" applyFill="1" applyBorder="1" applyAlignment="1" applyProtection="1">
      <alignment wrapText="1"/>
    </xf>
    <xf numFmtId="0" fontId="3" fillId="5" borderId="9" xfId="0" applyFont="1" applyFill="1" applyBorder="1" applyAlignment="1" applyProtection="1">
      <alignment horizontal="left"/>
    </xf>
    <xf numFmtId="0" fontId="11" fillId="9" borderId="0" xfId="0" applyFont="1" applyFill="1"/>
    <xf numFmtId="0" fontId="3" fillId="0" borderId="0" xfId="0" applyFont="1" applyAlignment="1">
      <alignment horizontal="left" wrapText="1"/>
    </xf>
    <xf numFmtId="0" fontId="13" fillId="0" borderId="0" xfId="0" applyFont="1"/>
    <xf numFmtId="0" fontId="7" fillId="0" borderId="0" xfId="0" applyFont="1"/>
    <xf numFmtId="0" fontId="3" fillId="12" borderId="9" xfId="0" applyFont="1" applyFill="1" applyBorder="1" applyProtection="1">
      <protection locked="0"/>
    </xf>
    <xf numFmtId="0" fontId="3" fillId="12" borderId="10" xfId="0" applyFont="1" applyFill="1" applyBorder="1" applyProtection="1">
      <protection locked="0"/>
    </xf>
    <xf numFmtId="0" fontId="18" fillId="0" borderId="0" xfId="0" applyFont="1"/>
    <xf numFmtId="0" fontId="7" fillId="2" borderId="15" xfId="0" applyFont="1" applyFill="1" applyBorder="1" applyAlignment="1">
      <alignment horizontal="left" vertical="top" wrapText="1"/>
    </xf>
    <xf numFmtId="0" fontId="7" fillId="2" borderId="4" xfId="0" applyFont="1" applyFill="1" applyBorder="1" applyAlignment="1">
      <alignment horizontal="left" vertical="top" wrapText="1"/>
    </xf>
    <xf numFmtId="0" fontId="16" fillId="4" borderId="3" xfId="0" applyFont="1" applyFill="1" applyBorder="1" applyAlignment="1">
      <alignment horizontal="left" vertical="center" wrapText="1"/>
    </xf>
    <xf numFmtId="0" fontId="16" fillId="2" borderId="3" xfId="0" applyFont="1" applyFill="1" applyBorder="1" applyAlignment="1">
      <alignment horizontal="left" vertical="center" wrapText="1"/>
    </xf>
    <xf numFmtId="0" fontId="16" fillId="4" borderId="17" xfId="0" applyFont="1" applyFill="1" applyBorder="1" applyAlignment="1">
      <alignment horizontal="left" vertical="center" wrapText="1"/>
    </xf>
    <xf numFmtId="0" fontId="16" fillId="4" borderId="1" xfId="0" applyFont="1" applyFill="1" applyBorder="1" applyAlignment="1">
      <alignment horizontal="left" vertical="center" wrapText="1"/>
    </xf>
    <xf numFmtId="0" fontId="16" fillId="0" borderId="0" xfId="0" applyFont="1" applyAlignment="1">
      <alignment wrapText="1"/>
    </xf>
    <xf numFmtId="0" fontId="19" fillId="0" borderId="0" xfId="0" applyFont="1" applyAlignment="1">
      <alignment wrapText="1"/>
    </xf>
    <xf numFmtId="0" fontId="4" fillId="0" borderId="0" xfId="0" applyFont="1"/>
    <xf numFmtId="0" fontId="7" fillId="0" borderId="0" xfId="0" applyFont="1" applyProtection="1"/>
    <xf numFmtId="0" fontId="7" fillId="0" borderId="0" xfId="0" applyFont="1" applyAlignment="1" applyProtection="1">
      <alignment horizontal="right"/>
    </xf>
    <xf numFmtId="0" fontId="3" fillId="0" borderId="0" xfId="0" applyFont="1" applyProtection="1"/>
    <xf numFmtId="0" fontId="16" fillId="15" borderId="0" xfId="0" applyFont="1" applyFill="1" applyProtection="1"/>
    <xf numFmtId="0" fontId="16" fillId="15" borderId="0" xfId="0" applyFont="1" applyFill="1" applyAlignment="1" applyProtection="1">
      <alignment horizontal="right"/>
    </xf>
    <xf numFmtId="0" fontId="3" fillId="0" borderId="0" xfId="0" applyFont="1" applyAlignment="1" applyProtection="1">
      <alignment horizontal="right"/>
    </xf>
    <xf numFmtId="0" fontId="7" fillId="13" borderId="0" xfId="0" applyFont="1" applyFill="1" applyProtection="1"/>
    <xf numFmtId="0" fontId="3" fillId="0" borderId="0" xfId="0" applyFont="1" applyFill="1" applyProtection="1"/>
    <xf numFmtId="0" fontId="7" fillId="13" borderId="0" xfId="0" applyFont="1" applyFill="1" applyAlignment="1" applyProtection="1">
      <alignment horizontal="right"/>
    </xf>
    <xf numFmtId="0" fontId="7" fillId="16" borderId="0" xfId="0" applyFont="1" applyFill="1" applyProtection="1"/>
    <xf numFmtId="0" fontId="0" fillId="0" borderId="0" xfId="0" applyAlignment="1" applyProtection="1">
      <alignment wrapText="1"/>
    </xf>
    <xf numFmtId="0" fontId="4" fillId="0" borderId="0" xfId="0" applyFont="1" applyProtection="1"/>
    <xf numFmtId="0" fontId="4" fillId="0" borderId="0" xfId="0" applyFont="1" applyAlignment="1" applyProtection="1">
      <alignment horizontal="right"/>
    </xf>
    <xf numFmtId="0" fontId="4" fillId="0" borderId="0" xfId="0" applyFont="1"/>
    <xf numFmtId="0" fontId="3" fillId="0" borderId="0" xfId="0" applyFont="1" applyAlignment="1">
      <alignment wrapText="1"/>
    </xf>
    <xf numFmtId="0" fontId="7" fillId="0" borderId="0" xfId="0" applyFont="1" applyBorder="1" applyAlignment="1">
      <alignment wrapText="1"/>
    </xf>
    <xf numFmtId="0" fontId="3" fillId="0" borderId="0" xfId="0" applyFont="1" applyAlignment="1">
      <alignment wrapText="1"/>
    </xf>
    <xf numFmtId="0" fontId="3" fillId="0" borderId="0" xfId="0" applyFont="1" applyAlignment="1">
      <alignment vertical="top" wrapText="1"/>
    </xf>
    <xf numFmtId="0" fontId="3" fillId="0" borderId="0" xfId="0" applyFont="1" applyAlignment="1">
      <alignment wrapText="1"/>
    </xf>
    <xf numFmtId="0" fontId="16" fillId="0" borderId="3" xfId="0" applyFont="1" applyBorder="1" applyAlignment="1">
      <alignment horizontal="left" vertical="center" wrapText="1"/>
    </xf>
    <xf numFmtId="0" fontId="16" fillId="0" borderId="0" xfId="0" applyFont="1"/>
    <xf numFmtId="0" fontId="7" fillId="0" borderId="17" xfId="0" applyFont="1" applyBorder="1" applyAlignment="1">
      <alignment horizontal="left" vertical="center" wrapText="1"/>
    </xf>
    <xf numFmtId="0" fontId="7" fillId="0" borderId="0" xfId="0" applyFont="1" applyAlignment="1">
      <alignment vertical="center"/>
    </xf>
    <xf numFmtId="0" fontId="6" fillId="0" borderId="0" xfId="0" applyFont="1"/>
    <xf numFmtId="166" fontId="3" fillId="0" borderId="3" xfId="0" applyNumberFormat="1" applyFont="1" applyBorder="1" applyAlignment="1">
      <alignment horizontal="center" vertical="center" wrapText="1"/>
    </xf>
    <xf numFmtId="166" fontId="7" fillId="0" borderId="3" xfId="0" applyNumberFormat="1" applyFont="1" applyBorder="1" applyAlignment="1">
      <alignment horizontal="center" vertical="center" wrapText="1"/>
    </xf>
    <xf numFmtId="166" fontId="20" fillId="0" borderId="3" xfId="0" applyNumberFormat="1" applyFont="1" applyBorder="1" applyAlignment="1">
      <alignment horizontal="center" wrapText="1" readingOrder="1"/>
    </xf>
    <xf numFmtId="166" fontId="20" fillId="0" borderId="3" xfId="0" applyNumberFormat="1" applyFont="1" applyBorder="1" applyAlignment="1">
      <alignment horizontal="center" vertical="center" wrapText="1" readingOrder="1"/>
    </xf>
    <xf numFmtId="0" fontId="7" fillId="0" borderId="0" xfId="0" applyFont="1" applyFill="1"/>
    <xf numFmtId="0" fontId="7" fillId="2" borderId="0" xfId="0" applyFont="1" applyFill="1" applyAlignment="1">
      <alignment horizontal="left" wrapText="1"/>
    </xf>
    <xf numFmtId="0" fontId="7" fillId="2" borderId="0" xfId="0" applyFont="1" applyFill="1" applyAlignment="1">
      <alignment horizontal="left" vertical="top" wrapText="1"/>
    </xf>
    <xf numFmtId="0" fontId="16" fillId="0" borderId="0" xfId="0" applyFont="1" applyFill="1"/>
    <xf numFmtId="0" fontId="7" fillId="2" borderId="3" xfId="0" applyFont="1" applyFill="1" applyBorder="1" applyAlignment="1">
      <alignment horizontal="left" vertical="center" wrapText="1"/>
    </xf>
    <xf numFmtId="0" fontId="7" fillId="0" borderId="0" xfId="0" applyFont="1" applyFill="1" applyAlignment="1">
      <alignment vertical="center"/>
    </xf>
    <xf numFmtId="0" fontId="6" fillId="0" borderId="0" xfId="0" applyFont="1" applyFill="1"/>
    <xf numFmtId="0" fontId="16" fillId="0" borderId="0" xfId="0" applyFont="1" applyFill="1" applyAlignment="1">
      <alignment wrapText="1"/>
    </xf>
    <xf numFmtId="0" fontId="7" fillId="2" borderId="0" xfId="0" applyFont="1" applyFill="1" applyBorder="1" applyAlignment="1">
      <alignment horizontal="left" vertical="top" wrapText="1"/>
    </xf>
    <xf numFmtId="0" fontId="18" fillId="0" borderId="0" xfId="0" applyFont="1" applyFill="1"/>
    <xf numFmtId="0" fontId="16" fillId="0" borderId="3" xfId="0" applyFont="1" applyFill="1" applyBorder="1" applyAlignment="1">
      <alignment horizontal="left" vertical="center" wrapText="1"/>
    </xf>
    <xf numFmtId="0" fontId="16" fillId="8" borderId="3" xfId="0" applyFont="1" applyFill="1" applyBorder="1" applyAlignment="1">
      <alignment horizontal="left" vertical="center" wrapText="1"/>
    </xf>
    <xf numFmtId="0" fontId="16" fillId="0" borderId="17" xfId="0" applyFont="1" applyFill="1" applyBorder="1" applyAlignment="1">
      <alignment horizontal="left" vertical="center" wrapText="1"/>
    </xf>
    <xf numFmtId="0" fontId="5" fillId="7" borderId="7" xfId="0" applyFont="1" applyFill="1" applyBorder="1" applyAlignment="1">
      <alignment wrapText="1"/>
    </xf>
    <xf numFmtId="0" fontId="5" fillId="7" borderId="8" xfId="0" applyFont="1" applyFill="1" applyBorder="1" applyAlignment="1">
      <alignment wrapText="1"/>
    </xf>
    <xf numFmtId="0" fontId="3" fillId="0" borderId="0" xfId="0" applyFont="1" applyAlignment="1">
      <alignment vertical="top" wrapText="1"/>
    </xf>
    <xf numFmtId="0" fontId="3" fillId="0" borderId="0" xfId="0" applyFont="1" applyAlignment="1">
      <alignment wrapText="1"/>
    </xf>
    <xf numFmtId="0" fontId="4" fillId="15" borderId="0" xfId="0" applyFont="1" applyFill="1"/>
    <xf numFmtId="0" fontId="4" fillId="9" borderId="0" xfId="0" applyFont="1" applyFill="1"/>
    <xf numFmtId="0" fontId="4" fillId="11" borderId="0" xfId="0" applyFont="1" applyFill="1"/>
    <xf numFmtId="0" fontId="4" fillId="17" borderId="0" xfId="0" applyFont="1" applyFill="1"/>
    <xf numFmtId="0" fontId="5" fillId="9" borderId="3" xfId="0" applyFont="1" applyFill="1" applyBorder="1" applyAlignment="1">
      <alignment vertical="center" wrapText="1"/>
    </xf>
    <xf numFmtId="0" fontId="5" fillId="9" borderId="3" xfId="0" applyFont="1" applyFill="1" applyBorder="1" applyAlignment="1">
      <alignment horizontal="center" vertical="center" wrapText="1"/>
    </xf>
    <xf numFmtId="0" fontId="18" fillId="0" borderId="0" xfId="0" applyFont="1" applyFill="1" applyAlignment="1">
      <alignment vertical="center"/>
    </xf>
    <xf numFmtId="0" fontId="18" fillId="0" borderId="0" xfId="0" applyFont="1" applyAlignment="1">
      <alignment vertical="center"/>
    </xf>
    <xf numFmtId="3" fontId="7" fillId="0" borderId="3" xfId="0" applyNumberFormat="1" applyFont="1" applyFill="1" applyBorder="1" applyAlignment="1" applyProtection="1">
      <alignment horizontal="center" vertical="center"/>
    </xf>
    <xf numFmtId="0" fontId="7" fillId="0" borderId="0" xfId="0" applyFont="1" applyFill="1" applyAlignment="1">
      <alignment vertical="center" wrapText="1"/>
    </xf>
    <xf numFmtId="0" fontId="19" fillId="0" borderId="0" xfId="0" applyFont="1" applyAlignment="1">
      <alignment vertical="center"/>
    </xf>
    <xf numFmtId="3" fontId="7" fillId="8" borderId="3" xfId="0" applyNumberFormat="1" applyFont="1" applyFill="1" applyBorder="1" applyAlignment="1" applyProtection="1">
      <alignment horizontal="center" vertical="center"/>
    </xf>
    <xf numFmtId="164" fontId="7" fillId="0" borderId="3" xfId="0" applyNumberFormat="1" applyFont="1" applyFill="1" applyBorder="1" applyAlignment="1" applyProtection="1">
      <alignment horizontal="center" vertical="center"/>
    </xf>
    <xf numFmtId="164" fontId="7" fillId="8" borderId="3" xfId="0" applyNumberFormat="1" applyFont="1" applyFill="1" applyBorder="1" applyAlignment="1" applyProtection="1">
      <alignment horizontal="center" vertical="center"/>
    </xf>
    <xf numFmtId="0" fontId="7" fillId="8" borderId="3" xfId="0" applyNumberFormat="1" applyFont="1" applyFill="1" applyBorder="1" applyAlignment="1" applyProtection="1">
      <alignment horizontal="center" vertical="center"/>
    </xf>
    <xf numFmtId="165" fontId="7" fillId="8" borderId="18" xfId="0" applyNumberFormat="1" applyFont="1" applyFill="1" applyBorder="1" applyAlignment="1" applyProtection="1">
      <alignment horizontal="center" vertical="center"/>
    </xf>
    <xf numFmtId="164" fontId="7" fillId="8" borderId="2" xfId="0" applyNumberFormat="1" applyFont="1" applyFill="1" applyBorder="1" applyAlignment="1">
      <alignment horizontal="center" vertical="center"/>
    </xf>
    <xf numFmtId="164" fontId="7" fillId="0" borderId="3" xfId="0" applyNumberFormat="1" applyFont="1" applyFill="1" applyBorder="1" applyAlignment="1">
      <alignment horizontal="center" vertical="center"/>
    </xf>
    <xf numFmtId="165" fontId="7" fillId="8" borderId="3" xfId="0" applyNumberFormat="1" applyFont="1" applyFill="1" applyBorder="1" applyAlignment="1" applyProtection="1">
      <alignment horizontal="center" vertical="center"/>
    </xf>
    <xf numFmtId="0" fontId="16" fillId="6" borderId="3" xfId="0" applyFont="1" applyFill="1" applyBorder="1" applyAlignment="1">
      <alignment vertical="center" wrapText="1"/>
    </xf>
    <xf numFmtId="2" fontId="7" fillId="6" borderId="3" xfId="0" applyNumberFormat="1" applyFont="1" applyFill="1" applyBorder="1" applyAlignment="1">
      <alignment horizontal="center" vertical="center"/>
    </xf>
    <xf numFmtId="2" fontId="7" fillId="6" borderId="3" xfId="0" applyNumberFormat="1" applyFont="1" applyFill="1" applyBorder="1" applyAlignment="1">
      <alignment horizontal="center" vertical="center" wrapText="1"/>
    </xf>
    <xf numFmtId="0" fontId="9" fillId="0" borderId="0" xfId="0" applyFont="1" applyFill="1" applyAlignment="1">
      <alignment vertical="center"/>
    </xf>
    <xf numFmtId="0" fontId="2" fillId="0" borderId="0" xfId="0" applyFont="1" applyFill="1" applyAlignment="1">
      <alignment vertical="center"/>
    </xf>
    <xf numFmtId="0" fontId="2" fillId="0" borderId="0" xfId="0" applyFont="1" applyAlignment="1">
      <alignment vertical="center"/>
    </xf>
    <xf numFmtId="0" fontId="1" fillId="0" borderId="0" xfId="0" applyFont="1" applyFill="1" applyAlignment="1">
      <alignment vertical="center"/>
    </xf>
    <xf numFmtId="0" fontId="1" fillId="0" borderId="0" xfId="0" applyFont="1" applyAlignment="1">
      <alignment vertical="center"/>
    </xf>
    <xf numFmtId="0" fontId="5" fillId="11" borderId="3" xfId="0" applyFont="1" applyFill="1" applyBorder="1" applyAlignment="1">
      <alignment vertical="center" wrapText="1"/>
    </xf>
    <xf numFmtId="0" fontId="5" fillId="11" borderId="3" xfId="0" applyFont="1" applyFill="1" applyBorder="1" applyAlignment="1">
      <alignment horizontal="center" vertical="center" wrapText="1"/>
    </xf>
    <xf numFmtId="3" fontId="7" fillId="0" borderId="3" xfId="0" applyNumberFormat="1" applyFont="1" applyBorder="1" applyAlignment="1">
      <alignment vertical="center"/>
    </xf>
    <xf numFmtId="3" fontId="7" fillId="4" borderId="3" xfId="0" applyNumberFormat="1" applyFont="1" applyFill="1" applyBorder="1" applyAlignment="1">
      <alignment vertical="center"/>
    </xf>
    <xf numFmtId="164" fontId="7" fillId="2" borderId="3" xfId="0" applyNumberFormat="1" applyFont="1" applyFill="1" applyBorder="1" applyAlignment="1">
      <alignment vertical="center"/>
    </xf>
    <xf numFmtId="164" fontId="7" fillId="4" borderId="2" xfId="0" applyNumberFormat="1" applyFont="1" applyFill="1" applyBorder="1" applyAlignment="1">
      <alignment vertical="center"/>
    </xf>
    <xf numFmtId="0" fontId="18" fillId="3" borderId="0" xfId="0" applyFont="1" applyFill="1" applyAlignment="1">
      <alignment vertical="center"/>
    </xf>
    <xf numFmtId="0" fontId="5" fillId="11" borderId="16" xfId="0" applyFont="1" applyFill="1" applyBorder="1" applyAlignment="1">
      <alignment vertical="center" wrapText="1"/>
    </xf>
    <xf numFmtId="2" fontId="6" fillId="11" borderId="16" xfId="0" applyNumberFormat="1" applyFont="1" applyFill="1" applyBorder="1" applyAlignment="1">
      <alignment horizontal="center" vertical="center"/>
    </xf>
    <xf numFmtId="2" fontId="6" fillId="11" borderId="16" xfId="0" applyNumberFormat="1" applyFont="1" applyFill="1" applyBorder="1" applyAlignment="1">
      <alignment horizontal="center" vertical="center" wrapText="1"/>
    </xf>
    <xf numFmtId="2" fontId="7" fillId="2" borderId="3" xfId="0" applyNumberFormat="1" applyFont="1" applyFill="1" applyBorder="1" applyAlignment="1">
      <alignment horizontal="center" vertical="center" wrapText="1"/>
    </xf>
    <xf numFmtId="2" fontId="7" fillId="4" borderId="3" xfId="0" applyNumberFormat="1" applyFont="1" applyFill="1" applyBorder="1" applyAlignment="1">
      <alignment horizontal="center" vertical="center" wrapText="1"/>
    </xf>
    <xf numFmtId="2" fontId="7" fillId="4" borderId="18" xfId="0" applyNumberFormat="1" applyFont="1" applyFill="1" applyBorder="1" applyAlignment="1">
      <alignment horizontal="center" vertical="center" wrapText="1"/>
    </xf>
    <xf numFmtId="2" fontId="7" fillId="4" borderId="2" xfId="0" applyNumberFormat="1" applyFont="1" applyFill="1" applyBorder="1" applyAlignment="1">
      <alignment horizontal="center" vertical="center" wrapText="1"/>
    </xf>
    <xf numFmtId="0" fontId="5" fillId="11" borderId="2" xfId="0" applyFont="1" applyFill="1" applyBorder="1" applyAlignment="1">
      <alignment vertical="center" wrapText="1"/>
    </xf>
    <xf numFmtId="0" fontId="5" fillId="11" borderId="2" xfId="0" applyFont="1" applyFill="1" applyBorder="1" applyAlignment="1">
      <alignment horizontal="center" vertical="center" wrapText="1"/>
    </xf>
    <xf numFmtId="0" fontId="5" fillId="17" borderId="3" xfId="0" applyFont="1" applyFill="1" applyBorder="1" applyAlignment="1">
      <alignment wrapText="1"/>
    </xf>
    <xf numFmtId="0" fontId="5" fillId="17" borderId="3" xfId="0" applyFont="1" applyFill="1" applyBorder="1" applyAlignment="1">
      <alignment horizontal="center" wrapText="1"/>
    </xf>
    <xf numFmtId="20" fontId="5" fillId="17" borderId="3" xfId="0" applyNumberFormat="1" applyFont="1" applyFill="1" applyBorder="1" applyAlignment="1">
      <alignment horizontal="center" wrapText="1" readingOrder="1"/>
    </xf>
    <xf numFmtId="2" fontId="6" fillId="17" borderId="3" xfId="0" applyNumberFormat="1" applyFont="1" applyFill="1" applyBorder="1" applyAlignment="1">
      <alignment horizontal="center"/>
    </xf>
    <xf numFmtId="2" fontId="6" fillId="17" borderId="3" xfId="0" applyNumberFormat="1" applyFont="1" applyFill="1" applyBorder="1" applyAlignment="1">
      <alignment horizontal="center" wrapText="1"/>
    </xf>
    <xf numFmtId="0" fontId="16" fillId="12" borderId="3" xfId="0" applyFont="1" applyFill="1" applyBorder="1" applyAlignment="1">
      <alignment horizontal="center" vertical="center" wrapText="1"/>
    </xf>
    <xf numFmtId="0" fontId="7" fillId="12" borderId="3" xfId="0" applyFont="1" applyFill="1" applyBorder="1" applyAlignment="1">
      <alignment horizontal="left" vertical="center" wrapText="1"/>
    </xf>
    <xf numFmtId="166" fontId="20" fillId="12" borderId="3" xfId="0" applyNumberFormat="1" applyFont="1" applyFill="1" applyBorder="1" applyAlignment="1">
      <alignment horizontal="center" wrapText="1" readingOrder="1"/>
    </xf>
    <xf numFmtId="0" fontId="5" fillId="17" borderId="3" xfId="0" applyFont="1" applyFill="1" applyBorder="1" applyAlignment="1">
      <alignment horizontal="center" vertical="center" wrapText="1"/>
    </xf>
    <xf numFmtId="0" fontId="5" fillId="17" borderId="17" xfId="0" applyFont="1" applyFill="1" applyBorder="1" applyAlignment="1">
      <alignment wrapText="1"/>
    </xf>
    <xf numFmtId="20" fontId="5" fillId="17" borderId="3" xfId="0" applyNumberFormat="1" applyFont="1" applyFill="1" applyBorder="1" applyAlignment="1">
      <alignment horizontal="center" vertical="center" wrapText="1"/>
    </xf>
    <xf numFmtId="20" fontId="5" fillId="17" borderId="3" xfId="0" applyNumberFormat="1" applyFont="1" applyFill="1" applyBorder="1" applyAlignment="1">
      <alignment horizontal="center" vertical="center" wrapText="1" readingOrder="1"/>
    </xf>
    <xf numFmtId="2" fontId="6" fillId="17" borderId="2" xfId="0" applyNumberFormat="1" applyFont="1" applyFill="1" applyBorder="1" applyAlignment="1">
      <alignment horizontal="center" vertical="center"/>
    </xf>
    <xf numFmtId="2" fontId="6" fillId="17" borderId="2" xfId="0" applyNumberFormat="1" applyFont="1" applyFill="1" applyBorder="1" applyAlignment="1">
      <alignment horizontal="center" vertical="center" wrapText="1"/>
    </xf>
    <xf numFmtId="0" fontId="7" fillId="12" borderId="17" xfId="0" applyFont="1" applyFill="1" applyBorder="1" applyAlignment="1">
      <alignment horizontal="left" vertical="center" wrapText="1"/>
    </xf>
    <xf numFmtId="166" fontId="3" fillId="12" borderId="3" xfId="0" applyNumberFormat="1" applyFont="1" applyFill="1" applyBorder="1" applyAlignment="1">
      <alignment horizontal="center" vertical="center" wrapText="1"/>
    </xf>
    <xf numFmtId="166" fontId="7" fillId="12" borderId="3" xfId="0" applyNumberFormat="1" applyFont="1" applyFill="1" applyBorder="1" applyAlignment="1">
      <alignment horizontal="center" vertical="center" wrapText="1"/>
    </xf>
    <xf numFmtId="166" fontId="20" fillId="12" borderId="3" xfId="0" applyNumberFormat="1" applyFont="1" applyFill="1" applyBorder="1" applyAlignment="1">
      <alignment horizontal="center" vertical="center" wrapText="1" readingOrder="1"/>
    </xf>
    <xf numFmtId="0" fontId="16" fillId="12" borderId="18" xfId="0" applyFont="1" applyFill="1" applyBorder="1" applyAlignment="1">
      <alignment horizontal="center" vertical="center" wrapText="1"/>
    </xf>
    <xf numFmtId="2" fontId="7" fillId="18" borderId="19" xfId="0" applyNumberFormat="1" applyFont="1" applyFill="1" applyBorder="1" applyAlignment="1" applyProtection="1">
      <alignment horizontal="center" vertical="center" wrapText="1"/>
      <protection locked="0"/>
    </xf>
    <xf numFmtId="0" fontId="3" fillId="18" borderId="10" xfId="0" applyFont="1" applyFill="1" applyBorder="1" applyProtection="1">
      <protection locked="0"/>
    </xf>
    <xf numFmtId="164" fontId="7" fillId="18" borderId="25" xfId="0" applyNumberFormat="1" applyFont="1" applyFill="1" applyBorder="1" applyAlignment="1" applyProtection="1">
      <alignment horizontal="center" vertical="center"/>
      <protection locked="0"/>
    </xf>
    <xf numFmtId="164" fontId="7" fillId="18" borderId="26" xfId="0" applyNumberFormat="1" applyFont="1" applyFill="1" applyBorder="1" applyAlignment="1" applyProtection="1">
      <alignment horizontal="center" vertical="center"/>
      <protection locked="0"/>
    </xf>
    <xf numFmtId="164" fontId="7" fillId="18" borderId="27" xfId="0" applyNumberFormat="1" applyFont="1" applyFill="1" applyBorder="1" applyAlignment="1" applyProtection="1">
      <alignment horizontal="center" vertical="center"/>
      <protection locked="0"/>
    </xf>
    <xf numFmtId="0" fontId="7" fillId="18" borderId="19" xfId="0" applyFont="1" applyFill="1" applyBorder="1" applyAlignment="1" applyProtection="1">
      <alignment horizontal="right"/>
      <protection locked="0"/>
    </xf>
    <xf numFmtId="0" fontId="7" fillId="18" borderId="20" xfId="0" applyFont="1" applyFill="1" applyBorder="1" applyProtection="1">
      <protection locked="0"/>
    </xf>
    <xf numFmtId="0" fontId="7" fillId="18" borderId="19" xfId="0" applyFont="1" applyFill="1" applyBorder="1" applyProtection="1">
      <protection locked="0"/>
    </xf>
    <xf numFmtId="0" fontId="7" fillId="18" borderId="21" xfId="0" applyFont="1" applyFill="1" applyBorder="1" applyProtection="1">
      <protection locked="0"/>
    </xf>
    <xf numFmtId="0" fontId="14" fillId="17" borderId="0" xfId="0" applyFont="1" applyFill="1"/>
    <xf numFmtId="0" fontId="3" fillId="17" borderId="0" xfId="0" applyFont="1" applyFill="1" applyAlignment="1">
      <alignment wrapText="1"/>
    </xf>
    <xf numFmtId="0" fontId="0" fillId="17" borderId="0" xfId="0" applyFill="1"/>
    <xf numFmtId="0" fontId="25" fillId="17" borderId="0" xfId="0" applyFont="1" applyFill="1" applyAlignment="1">
      <alignment wrapText="1"/>
    </xf>
    <xf numFmtId="0" fontId="25" fillId="17" borderId="0" xfId="0" applyFont="1" applyFill="1"/>
    <xf numFmtId="0" fontId="26" fillId="17" borderId="0" xfId="0" applyFont="1" applyFill="1" applyAlignment="1">
      <alignment wrapText="1"/>
    </xf>
    <xf numFmtId="0" fontId="26" fillId="17" borderId="0" xfId="0" applyFont="1" applyFill="1"/>
    <xf numFmtId="0" fontId="3" fillId="0" borderId="0" xfId="0" applyFont="1" applyFill="1" applyAlignment="1" applyProtection="1">
      <alignment wrapText="1"/>
    </xf>
    <xf numFmtId="0" fontId="22" fillId="0" borderId="0" xfId="0" applyFont="1"/>
    <xf numFmtId="0" fontId="10" fillId="0" borderId="0" xfId="0" applyFont="1" applyAlignment="1">
      <alignment vertical="center"/>
    </xf>
    <xf numFmtId="0" fontId="3" fillId="0" borderId="0" xfId="0" applyFont="1" applyAlignment="1">
      <alignment vertical="center" wrapText="1"/>
    </xf>
    <xf numFmtId="0" fontId="3" fillId="0" borderId="0" xfId="0" applyFont="1" applyAlignment="1">
      <alignment vertical="center"/>
    </xf>
    <xf numFmtId="0" fontId="4" fillId="0" borderId="0" xfId="0" applyFont="1" applyAlignment="1">
      <alignment vertical="center"/>
    </xf>
    <xf numFmtId="0" fontId="28" fillId="0" borderId="0" xfId="1" applyFont="1" applyAlignment="1" applyProtection="1">
      <alignment vertical="center" wrapText="1"/>
      <protection locked="0"/>
    </xf>
    <xf numFmtId="0" fontId="28" fillId="0" borderId="0" xfId="1" applyFont="1" applyFill="1" applyAlignment="1" applyProtection="1">
      <alignment vertical="center" wrapText="1"/>
      <protection locked="0"/>
    </xf>
    <xf numFmtId="0" fontId="4" fillId="0" borderId="0" xfId="0" applyFont="1" applyAlignment="1">
      <alignment vertical="center" wrapText="1"/>
    </xf>
    <xf numFmtId="0" fontId="28" fillId="0" borderId="0" xfId="1" applyFont="1" applyAlignment="1">
      <alignment vertical="center" wrapText="1"/>
    </xf>
    <xf numFmtId="0" fontId="3" fillId="14" borderId="0" xfId="0" applyFont="1" applyFill="1" applyAlignment="1">
      <alignment vertical="center" wrapText="1"/>
    </xf>
    <xf numFmtId="0" fontId="3" fillId="0" borderId="0" xfId="0" applyFont="1" applyFill="1" applyAlignment="1">
      <alignment vertical="top" wrapText="1"/>
    </xf>
    <xf numFmtId="9" fontId="7" fillId="4" borderId="18" xfId="2" applyFont="1" applyFill="1" applyBorder="1" applyAlignment="1">
      <alignment horizontal="center" vertical="center" wrapText="1"/>
    </xf>
    <xf numFmtId="0" fontId="14" fillId="17" borderId="0" xfId="0" applyFont="1" applyFill="1"/>
    <xf numFmtId="0" fontId="4" fillId="0" borderId="0" xfId="0" applyFont="1"/>
    <xf numFmtId="0" fontId="3" fillId="0" borderId="0" xfId="0" applyFont="1" applyAlignment="1">
      <alignment wrapText="1"/>
    </xf>
    <xf numFmtId="0" fontId="4" fillId="0" borderId="0" xfId="0" applyFont="1"/>
    <xf numFmtId="0" fontId="3" fillId="0" borderId="0" xfId="0" applyFont="1" applyAlignment="1">
      <alignment wrapText="1"/>
    </xf>
    <xf numFmtId="0" fontId="22" fillId="0" borderId="0" xfId="0" applyFont="1"/>
    <xf numFmtId="0" fontId="14" fillId="17" borderId="0" xfId="0" applyFont="1" applyFill="1"/>
    <xf numFmtId="0" fontId="4" fillId="14" borderId="0" xfId="0" applyFont="1" applyFill="1" applyAlignment="1">
      <alignment wrapText="1"/>
    </xf>
    <xf numFmtId="0" fontId="3" fillId="14" borderId="0" xfId="0" applyFont="1" applyFill="1" applyAlignment="1" applyProtection="1">
      <alignment horizontal="center" wrapText="1"/>
    </xf>
    <xf numFmtId="0" fontId="16" fillId="15" borderId="0" xfId="0" applyFont="1" applyFill="1" applyAlignment="1" applyProtection="1">
      <alignment horizontal="center"/>
    </xf>
    <xf numFmtId="0" fontId="3" fillId="0" borderId="0" xfId="0" applyFont="1" applyAlignment="1" applyProtection="1">
      <alignment horizontal="left" vertical="top" wrapText="1"/>
    </xf>
    <xf numFmtId="0" fontId="10" fillId="0" borderId="0" xfId="0" applyFont="1" applyAlignment="1" applyProtection="1">
      <alignment horizontal="left"/>
    </xf>
    <xf numFmtId="0" fontId="4" fillId="0" borderId="13" xfId="0" applyFont="1" applyBorder="1" applyAlignment="1">
      <alignment horizontal="center" wrapText="1"/>
    </xf>
    <xf numFmtId="0" fontId="3" fillId="0" borderId="0" xfId="0" applyFont="1" applyAlignment="1">
      <alignment vertical="top" wrapText="1"/>
    </xf>
    <xf numFmtId="0" fontId="7" fillId="0" borderId="14" xfId="0" applyFont="1" applyFill="1" applyBorder="1"/>
    <xf numFmtId="0" fontId="7" fillId="0" borderId="0" xfId="0" applyFont="1" applyFill="1" applyBorder="1"/>
    <xf numFmtId="0" fontId="11" fillId="9" borderId="0" xfId="0" applyFont="1" applyFill="1" applyAlignment="1"/>
    <xf numFmtId="0" fontId="7" fillId="0" borderId="14" xfId="0" applyFont="1" applyBorder="1" applyAlignment="1">
      <alignment wrapText="1"/>
    </xf>
    <xf numFmtId="0" fontId="7" fillId="0" borderId="0" xfId="0" applyFont="1" applyBorder="1" applyAlignment="1">
      <alignment wrapText="1"/>
    </xf>
    <xf numFmtId="0" fontId="17" fillId="0" borderId="0" xfId="0" applyFont="1" applyBorder="1" applyAlignment="1">
      <alignment wrapText="1"/>
    </xf>
    <xf numFmtId="20" fontId="20" fillId="6" borderId="16" xfId="0" applyNumberFormat="1" applyFont="1" applyFill="1" applyBorder="1" applyAlignment="1">
      <alignment horizontal="left" vertical="center" wrapText="1" readingOrder="1"/>
    </xf>
    <xf numFmtId="0" fontId="7" fillId="14" borderId="0" xfId="0" applyFont="1" applyFill="1" applyAlignment="1">
      <alignment horizontal="left" wrapText="1"/>
    </xf>
    <xf numFmtId="0" fontId="16" fillId="6" borderId="17"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16" fillId="6" borderId="22" xfId="0" applyFont="1" applyFill="1" applyBorder="1" applyAlignment="1">
      <alignment horizontal="center" vertical="center" wrapText="1"/>
    </xf>
    <xf numFmtId="0" fontId="4" fillId="0" borderId="0" xfId="0" applyFont="1"/>
    <xf numFmtId="0" fontId="3" fillId="0" borderId="0" xfId="0" applyFont="1" applyAlignment="1">
      <alignment wrapText="1"/>
    </xf>
    <xf numFmtId="0" fontId="16" fillId="0" borderId="3" xfId="0" applyFont="1" applyBorder="1" applyAlignment="1">
      <alignment horizontal="left" vertical="center" wrapText="1"/>
    </xf>
    <xf numFmtId="0" fontId="7" fillId="0" borderId="3" xfId="0" applyFont="1" applyBorder="1" applyAlignment="1">
      <alignment vertical="center" wrapText="1"/>
    </xf>
    <xf numFmtId="0" fontId="7" fillId="4" borderId="1" xfId="0" applyFont="1" applyFill="1" applyBorder="1" applyAlignment="1">
      <alignment vertical="center" wrapText="1"/>
    </xf>
    <xf numFmtId="0" fontId="7" fillId="4" borderId="22" xfId="0" applyFont="1" applyFill="1" applyBorder="1" applyAlignment="1">
      <alignment vertical="center" wrapText="1"/>
    </xf>
    <xf numFmtId="0" fontId="16" fillId="0" borderId="17" xfId="0" applyFont="1" applyBorder="1" applyAlignment="1">
      <alignment horizontal="left" vertical="center" wrapText="1"/>
    </xf>
    <xf numFmtId="0" fontId="16" fillId="0" borderId="1" xfId="0" applyFont="1" applyBorder="1" applyAlignment="1">
      <alignment horizontal="left" vertical="center" wrapText="1"/>
    </xf>
    <xf numFmtId="0" fontId="7" fillId="0" borderId="1" xfId="0" applyFont="1" applyBorder="1" applyAlignment="1">
      <alignment vertical="center" wrapText="1"/>
    </xf>
    <xf numFmtId="0" fontId="7" fillId="0" borderId="22" xfId="0" applyFont="1" applyBorder="1" applyAlignment="1">
      <alignment vertical="center" wrapText="1"/>
    </xf>
    <xf numFmtId="0" fontId="16" fillId="2" borderId="18" xfId="0" applyFont="1" applyFill="1" applyBorder="1" applyAlignment="1">
      <alignment vertical="center" wrapText="1"/>
    </xf>
    <xf numFmtId="0" fontId="16" fillId="2" borderId="23" xfId="0" applyFont="1" applyFill="1" applyBorder="1" applyAlignment="1">
      <alignment vertical="center" wrapText="1"/>
    </xf>
    <xf numFmtId="0" fontId="7" fillId="2" borderId="24" xfId="0" applyFont="1" applyFill="1" applyBorder="1" applyAlignment="1">
      <alignment vertical="center"/>
    </xf>
    <xf numFmtId="0" fontId="7" fillId="2" borderId="18" xfId="0" applyFont="1" applyFill="1" applyBorder="1" applyAlignment="1">
      <alignment vertical="center"/>
    </xf>
    <xf numFmtId="0" fontId="16" fillId="4" borderId="3" xfId="0" applyFont="1" applyFill="1" applyBorder="1" applyAlignment="1">
      <alignment vertical="center" wrapText="1"/>
    </xf>
    <xf numFmtId="0" fontId="7" fillId="4" borderId="17" xfId="0" applyFont="1" applyFill="1" applyBorder="1" applyAlignment="1">
      <alignment vertical="center"/>
    </xf>
    <xf numFmtId="0" fontId="7" fillId="4" borderId="1" xfId="0" applyFont="1" applyFill="1" applyBorder="1" applyAlignment="1">
      <alignment vertical="center"/>
    </xf>
    <xf numFmtId="0" fontId="7" fillId="4" borderId="22" xfId="0" applyFont="1" applyFill="1" applyBorder="1" applyAlignment="1">
      <alignment vertical="center"/>
    </xf>
    <xf numFmtId="0" fontId="17" fillId="0" borderId="0" xfId="0" applyFont="1" applyAlignment="1">
      <alignment wrapText="1"/>
    </xf>
    <xf numFmtId="0" fontId="16" fillId="2" borderId="3" xfId="0" applyFont="1" applyFill="1" applyBorder="1" applyAlignment="1">
      <alignment vertical="center" wrapText="1"/>
    </xf>
    <xf numFmtId="0" fontId="16" fillId="2" borderId="17" xfId="0" applyFont="1" applyFill="1" applyBorder="1" applyAlignment="1">
      <alignment vertical="center" wrapText="1"/>
    </xf>
    <xf numFmtId="0" fontId="16" fillId="4" borderId="17" xfId="0" applyFont="1" applyFill="1" applyBorder="1" applyAlignment="1">
      <alignment vertical="center" wrapText="1"/>
    </xf>
    <xf numFmtId="0" fontId="16" fillId="4" borderId="1" xfId="0" applyFont="1" applyFill="1" applyBorder="1" applyAlignment="1">
      <alignment vertical="center" wrapText="1"/>
    </xf>
    <xf numFmtId="0" fontId="7" fillId="0" borderId="0" xfId="0" applyFont="1" applyBorder="1" applyAlignment="1">
      <alignment horizontal="left" wrapText="1"/>
    </xf>
    <xf numFmtId="0" fontId="27" fillId="14" borderId="0" xfId="0" applyFont="1" applyFill="1" applyAlignment="1">
      <alignment horizontal="left" wrapText="1"/>
    </xf>
    <xf numFmtId="0" fontId="16" fillId="14" borderId="0" xfId="0" applyFont="1" applyFill="1" applyAlignment="1">
      <alignment horizontal="left" wrapText="1"/>
    </xf>
    <xf numFmtId="0" fontId="7" fillId="2" borderId="0" xfId="0" applyFont="1" applyFill="1" applyAlignment="1">
      <alignment horizontal="left" vertical="center" wrapText="1"/>
    </xf>
    <xf numFmtId="0" fontId="16" fillId="0" borderId="0" xfId="0" applyFont="1" applyAlignment="1">
      <alignment horizontal="left" wrapText="1"/>
    </xf>
  </cellXfs>
  <cellStyles count="3">
    <cellStyle name="Hyperlink" xfId="1" builtinId="8"/>
    <cellStyle name="Normal" xfId="0" builtinId="0"/>
    <cellStyle name="Percent" xfId="2" builtinId="5"/>
  </cellStyles>
  <dxfs count="0"/>
  <tableStyles count="0" defaultTableStyle="TableStyleMedium2" defaultPivotStyle="PivotStyleLight16"/>
  <colors>
    <mruColors>
      <color rgb="FFE8FE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11" Type="http://schemas.openxmlformats.org/officeDocument/2006/relationships/image" Target="../media/image13.png"/><Relationship Id="rId5" Type="http://schemas.openxmlformats.org/officeDocument/2006/relationships/image" Target="../media/image7.png"/><Relationship Id="rId10" Type="http://schemas.openxmlformats.org/officeDocument/2006/relationships/image" Target="../media/image12.png"/><Relationship Id="rId4" Type="http://schemas.openxmlformats.org/officeDocument/2006/relationships/image" Target="../media/image6.png"/><Relationship Id="rId9"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3641911</xdr:colOff>
      <xdr:row>19</xdr:row>
      <xdr:rowOff>564776</xdr:rowOff>
    </xdr:from>
    <xdr:to>
      <xdr:col>1</xdr:col>
      <xdr:colOff>8738497</xdr:colOff>
      <xdr:row>19</xdr:row>
      <xdr:rowOff>783882</xdr:rowOff>
    </xdr:to>
    <xdr:pic>
      <xdr:nvPicPr>
        <xdr:cNvPr id="5" name="Picture 4">
          <a:extLst>
            <a:ext uri="{FF2B5EF4-FFF2-40B4-BE49-F238E27FC236}">
              <a16:creationId xmlns:a16="http://schemas.microsoft.com/office/drawing/2014/main" id="{F569EB42-FC0D-439D-9391-C0E92A6A9808}"/>
            </a:ext>
          </a:extLst>
        </xdr:cNvPr>
        <xdr:cNvPicPr>
          <a:picLocks noChangeAspect="1"/>
        </xdr:cNvPicPr>
      </xdr:nvPicPr>
      <xdr:blipFill>
        <a:blip xmlns:r="http://schemas.openxmlformats.org/officeDocument/2006/relationships" r:embed="rId1"/>
        <a:stretch>
          <a:fillRect/>
        </a:stretch>
      </xdr:blipFill>
      <xdr:spPr>
        <a:xfrm>
          <a:off x="4975411" y="5954805"/>
          <a:ext cx="5096586" cy="219106"/>
        </a:xfrm>
        <a:prstGeom prst="rect">
          <a:avLst/>
        </a:prstGeom>
      </xdr:spPr>
    </xdr:pic>
    <xdr:clientData/>
  </xdr:twoCellAnchor>
  <xdr:twoCellAnchor>
    <xdr:from>
      <xdr:col>1</xdr:col>
      <xdr:colOff>3507442</xdr:colOff>
      <xdr:row>19</xdr:row>
      <xdr:rowOff>324972</xdr:rowOff>
    </xdr:from>
    <xdr:to>
      <xdr:col>1</xdr:col>
      <xdr:colOff>4269442</xdr:colOff>
      <xdr:row>19</xdr:row>
      <xdr:rowOff>1042148</xdr:rowOff>
    </xdr:to>
    <xdr:sp macro="" textlink="">
      <xdr:nvSpPr>
        <xdr:cNvPr id="2" name="Oval 1">
          <a:extLst>
            <a:ext uri="{FF2B5EF4-FFF2-40B4-BE49-F238E27FC236}">
              <a16:creationId xmlns:a16="http://schemas.microsoft.com/office/drawing/2014/main" id="{6E9B0CE7-4378-41EF-A023-ACD4A7524702}"/>
            </a:ext>
          </a:extLst>
        </xdr:cNvPr>
        <xdr:cNvSpPr/>
      </xdr:nvSpPr>
      <xdr:spPr>
        <a:xfrm>
          <a:off x="4840942" y="5715001"/>
          <a:ext cx="762000" cy="717176"/>
        </a:xfrm>
        <a:prstGeom prst="ellipse">
          <a:avLst/>
        </a:prstGeom>
        <a:noFill/>
        <a:ln w="5715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xdr:col>
      <xdr:colOff>2644588</xdr:colOff>
      <xdr:row>21</xdr:row>
      <xdr:rowOff>22412</xdr:rowOff>
    </xdr:from>
    <xdr:to>
      <xdr:col>1</xdr:col>
      <xdr:colOff>6773240</xdr:colOff>
      <xdr:row>23</xdr:row>
      <xdr:rowOff>47810</xdr:rowOff>
    </xdr:to>
    <xdr:pic>
      <xdr:nvPicPr>
        <xdr:cNvPr id="3" name="Picture 2">
          <a:extLst>
            <a:ext uri="{FF2B5EF4-FFF2-40B4-BE49-F238E27FC236}">
              <a16:creationId xmlns:a16="http://schemas.microsoft.com/office/drawing/2014/main" id="{D789AA58-980A-456C-B743-4A8529C2867E}"/>
            </a:ext>
          </a:extLst>
        </xdr:cNvPr>
        <xdr:cNvPicPr>
          <a:picLocks noChangeAspect="1"/>
        </xdr:cNvPicPr>
      </xdr:nvPicPr>
      <xdr:blipFill rotWithShape="1">
        <a:blip xmlns:r="http://schemas.openxmlformats.org/officeDocument/2006/relationships" r:embed="rId2"/>
        <a:srcRect t="19041"/>
        <a:stretch/>
      </xdr:blipFill>
      <xdr:spPr>
        <a:xfrm>
          <a:off x="3978088" y="7418294"/>
          <a:ext cx="4128652" cy="428810"/>
        </a:xfrm>
        <a:prstGeom prst="rect">
          <a:avLst/>
        </a:prstGeom>
      </xdr:spPr>
    </xdr:pic>
    <xdr:clientData/>
  </xdr:twoCellAnchor>
  <xdr:twoCellAnchor>
    <xdr:from>
      <xdr:col>1</xdr:col>
      <xdr:colOff>5759824</xdr:colOff>
      <xdr:row>20</xdr:row>
      <xdr:rowOff>56028</xdr:rowOff>
    </xdr:from>
    <xdr:to>
      <xdr:col>1</xdr:col>
      <xdr:colOff>6488205</xdr:colOff>
      <xdr:row>23</xdr:row>
      <xdr:rowOff>145677</xdr:rowOff>
    </xdr:to>
    <xdr:sp macro="" textlink="">
      <xdr:nvSpPr>
        <xdr:cNvPr id="6" name="Oval 5">
          <a:extLst>
            <a:ext uri="{FF2B5EF4-FFF2-40B4-BE49-F238E27FC236}">
              <a16:creationId xmlns:a16="http://schemas.microsoft.com/office/drawing/2014/main" id="{D7AF5C6C-248C-43AD-8D76-BDB99E639D48}"/>
            </a:ext>
          </a:extLst>
        </xdr:cNvPr>
        <xdr:cNvSpPr/>
      </xdr:nvSpPr>
      <xdr:spPr>
        <a:xfrm>
          <a:off x="7093324" y="7250204"/>
          <a:ext cx="728381" cy="694767"/>
        </a:xfrm>
        <a:prstGeom prst="ellipse">
          <a:avLst/>
        </a:prstGeom>
        <a:noFill/>
        <a:ln w="57150">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885265</xdr:colOff>
      <xdr:row>21</xdr:row>
      <xdr:rowOff>519952</xdr:rowOff>
    </xdr:from>
    <xdr:to>
      <xdr:col>2</xdr:col>
      <xdr:colOff>3037646</xdr:colOff>
      <xdr:row>21</xdr:row>
      <xdr:rowOff>1280837</xdr:rowOff>
    </xdr:to>
    <xdr:pic>
      <xdr:nvPicPr>
        <xdr:cNvPr id="2" name="Picture 1">
          <a:extLst>
            <a:ext uri="{FF2B5EF4-FFF2-40B4-BE49-F238E27FC236}">
              <a16:creationId xmlns:a16="http://schemas.microsoft.com/office/drawing/2014/main" id="{420615A8-8788-4ECA-BE57-D105FA082871}"/>
            </a:ext>
          </a:extLst>
        </xdr:cNvPr>
        <xdr:cNvPicPr>
          <a:picLocks noChangeAspect="1"/>
        </xdr:cNvPicPr>
      </xdr:nvPicPr>
      <xdr:blipFill>
        <a:blip xmlns:r="http://schemas.openxmlformats.org/officeDocument/2006/relationships" r:embed="rId1"/>
        <a:stretch>
          <a:fillRect/>
        </a:stretch>
      </xdr:blipFill>
      <xdr:spPr>
        <a:xfrm>
          <a:off x="7676590" y="6892177"/>
          <a:ext cx="2152381" cy="760885"/>
        </a:xfrm>
        <a:prstGeom prst="rect">
          <a:avLst/>
        </a:prstGeom>
        <a:ln w="38100">
          <a:solidFill>
            <a:schemeClr val="accent3"/>
          </a:solidFill>
        </a:ln>
      </xdr:spPr>
    </xdr:pic>
    <xdr:clientData/>
  </xdr:twoCellAnchor>
  <xdr:twoCellAnchor>
    <xdr:from>
      <xdr:col>2</xdr:col>
      <xdr:colOff>370915</xdr:colOff>
      <xdr:row>21</xdr:row>
      <xdr:rowOff>910478</xdr:rowOff>
    </xdr:from>
    <xdr:to>
      <xdr:col>2</xdr:col>
      <xdr:colOff>1304365</xdr:colOff>
      <xdr:row>21</xdr:row>
      <xdr:rowOff>1215278</xdr:rowOff>
    </xdr:to>
    <xdr:sp macro="" textlink="">
      <xdr:nvSpPr>
        <xdr:cNvPr id="3" name="Arrow: Right 2">
          <a:extLst>
            <a:ext uri="{FF2B5EF4-FFF2-40B4-BE49-F238E27FC236}">
              <a16:creationId xmlns:a16="http://schemas.microsoft.com/office/drawing/2014/main" id="{5BB6297A-F6F0-47A6-9B83-186258FB5B26}"/>
            </a:ext>
          </a:extLst>
        </xdr:cNvPr>
        <xdr:cNvSpPr/>
      </xdr:nvSpPr>
      <xdr:spPr>
        <a:xfrm>
          <a:off x="7162240" y="7282703"/>
          <a:ext cx="933450" cy="304800"/>
        </a:xfrm>
        <a:prstGeom prst="rightArrow">
          <a:avLst>
            <a:gd name="adj1" fmla="val 25000"/>
            <a:gd name="adj2" fmla="val 50000"/>
          </a:avLst>
        </a:prstGeom>
        <a:solidFill>
          <a:schemeClr val="accent5">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112620</xdr:colOff>
      <xdr:row>6</xdr:row>
      <xdr:rowOff>42023</xdr:rowOff>
    </xdr:from>
    <xdr:ext cx="1838323" cy="540683"/>
    <xdr:pic>
      <xdr:nvPicPr>
        <xdr:cNvPr id="4" name="Picture 3">
          <a:extLst>
            <a:ext uri="{FF2B5EF4-FFF2-40B4-BE49-F238E27FC236}">
              <a16:creationId xmlns:a16="http://schemas.microsoft.com/office/drawing/2014/main" id="{1527C8D3-4BF2-4EAB-9A33-9CFF4E29832C}"/>
            </a:ext>
          </a:extLst>
        </xdr:cNvPr>
        <xdr:cNvPicPr>
          <a:picLocks noChangeAspect="1"/>
        </xdr:cNvPicPr>
      </xdr:nvPicPr>
      <xdr:blipFill>
        <a:blip xmlns:r="http://schemas.openxmlformats.org/officeDocument/2006/relationships" r:embed="rId2"/>
        <a:stretch>
          <a:fillRect/>
        </a:stretch>
      </xdr:blipFill>
      <xdr:spPr>
        <a:xfrm>
          <a:off x="6914591" y="1274670"/>
          <a:ext cx="1838323" cy="540683"/>
        </a:xfrm>
        <a:prstGeom prst="rect">
          <a:avLst/>
        </a:prstGeom>
      </xdr:spPr>
    </xdr:pic>
    <xdr:clientData/>
  </xdr:oneCellAnchor>
  <xdr:twoCellAnchor>
    <xdr:from>
      <xdr:col>2</xdr:col>
      <xdr:colOff>47064</xdr:colOff>
      <xdr:row>14</xdr:row>
      <xdr:rowOff>304240</xdr:rowOff>
    </xdr:from>
    <xdr:to>
      <xdr:col>2</xdr:col>
      <xdr:colOff>980514</xdr:colOff>
      <xdr:row>14</xdr:row>
      <xdr:rowOff>606238</xdr:rowOff>
    </xdr:to>
    <xdr:sp macro="" textlink="">
      <xdr:nvSpPr>
        <xdr:cNvPr id="6" name="Arrow: Right 5">
          <a:extLst>
            <a:ext uri="{FF2B5EF4-FFF2-40B4-BE49-F238E27FC236}">
              <a16:creationId xmlns:a16="http://schemas.microsoft.com/office/drawing/2014/main" id="{BDCACF35-5B6F-4368-AAB4-3168EA69C741}"/>
            </a:ext>
          </a:extLst>
        </xdr:cNvPr>
        <xdr:cNvSpPr/>
      </xdr:nvSpPr>
      <xdr:spPr>
        <a:xfrm>
          <a:off x="6849035" y="4349564"/>
          <a:ext cx="933450" cy="301998"/>
        </a:xfrm>
        <a:prstGeom prst="rightArrow">
          <a:avLst>
            <a:gd name="adj1" fmla="val 25000"/>
            <a:gd name="adj2" fmla="val 50000"/>
          </a:avLst>
        </a:prstGeom>
        <a:solidFill>
          <a:schemeClr val="accent5">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44823</xdr:colOff>
      <xdr:row>17</xdr:row>
      <xdr:rowOff>627530</xdr:rowOff>
    </xdr:from>
    <xdr:to>
      <xdr:col>2</xdr:col>
      <xdr:colOff>2788406</xdr:colOff>
      <xdr:row>19</xdr:row>
      <xdr:rowOff>200134</xdr:rowOff>
    </xdr:to>
    <xdr:pic>
      <xdr:nvPicPr>
        <xdr:cNvPr id="8" name="Picture 7">
          <a:extLst>
            <a:ext uri="{FF2B5EF4-FFF2-40B4-BE49-F238E27FC236}">
              <a16:creationId xmlns:a16="http://schemas.microsoft.com/office/drawing/2014/main" id="{D7239862-46EA-4BA0-8CE5-DA912F699C2A}"/>
            </a:ext>
          </a:extLst>
        </xdr:cNvPr>
        <xdr:cNvPicPr>
          <a:picLocks noChangeAspect="1"/>
        </xdr:cNvPicPr>
      </xdr:nvPicPr>
      <xdr:blipFill>
        <a:blip xmlns:r="http://schemas.openxmlformats.org/officeDocument/2006/relationships" r:embed="rId3"/>
        <a:stretch>
          <a:fillRect/>
        </a:stretch>
      </xdr:blipFill>
      <xdr:spPr>
        <a:xfrm>
          <a:off x="6836148" y="4599455"/>
          <a:ext cx="2743583" cy="774435"/>
        </a:xfrm>
        <a:prstGeom prst="rect">
          <a:avLst/>
        </a:prstGeom>
      </xdr:spPr>
    </xdr:pic>
    <xdr:clientData/>
  </xdr:twoCellAnchor>
  <xdr:twoCellAnchor editAs="oneCell">
    <xdr:from>
      <xdr:col>2</xdr:col>
      <xdr:colOff>2947147</xdr:colOff>
      <xdr:row>17</xdr:row>
      <xdr:rowOff>605118</xdr:rowOff>
    </xdr:from>
    <xdr:to>
      <xdr:col>4</xdr:col>
      <xdr:colOff>252936</xdr:colOff>
      <xdr:row>21</xdr:row>
      <xdr:rowOff>148777</xdr:rowOff>
    </xdr:to>
    <xdr:pic>
      <xdr:nvPicPr>
        <xdr:cNvPr id="9" name="Picture 8">
          <a:extLst>
            <a:ext uri="{FF2B5EF4-FFF2-40B4-BE49-F238E27FC236}">
              <a16:creationId xmlns:a16="http://schemas.microsoft.com/office/drawing/2014/main" id="{238FBC9F-0F18-4E3B-B5B6-E597FB4458F8}"/>
            </a:ext>
          </a:extLst>
        </xdr:cNvPr>
        <xdr:cNvPicPr>
          <a:picLocks noChangeAspect="1"/>
        </xdr:cNvPicPr>
      </xdr:nvPicPr>
      <xdr:blipFill>
        <a:blip xmlns:r="http://schemas.openxmlformats.org/officeDocument/2006/relationships" r:embed="rId4"/>
        <a:stretch>
          <a:fillRect/>
        </a:stretch>
      </xdr:blipFill>
      <xdr:spPr>
        <a:xfrm>
          <a:off x="9738472" y="4577043"/>
          <a:ext cx="1744439" cy="2145665"/>
        </a:xfrm>
        <a:prstGeom prst="rect">
          <a:avLst/>
        </a:prstGeom>
      </xdr:spPr>
    </xdr:pic>
    <xdr:clientData/>
  </xdr:twoCellAnchor>
  <xdr:twoCellAnchor editAs="oneCell">
    <xdr:from>
      <xdr:col>2</xdr:col>
      <xdr:colOff>2319616</xdr:colOff>
      <xdr:row>55</xdr:row>
      <xdr:rowOff>77350</xdr:rowOff>
    </xdr:from>
    <xdr:to>
      <xdr:col>6</xdr:col>
      <xdr:colOff>190498</xdr:colOff>
      <xdr:row>63</xdr:row>
      <xdr:rowOff>120637</xdr:rowOff>
    </xdr:to>
    <xdr:pic>
      <xdr:nvPicPr>
        <xdr:cNvPr id="11" name="Picture 10">
          <a:extLst>
            <a:ext uri="{FF2B5EF4-FFF2-40B4-BE49-F238E27FC236}">
              <a16:creationId xmlns:a16="http://schemas.microsoft.com/office/drawing/2014/main" id="{534B08E2-38D4-448E-831C-AC5BB3CC6C84}"/>
            </a:ext>
          </a:extLst>
        </xdr:cNvPr>
        <xdr:cNvPicPr>
          <a:picLocks noChangeAspect="1"/>
        </xdr:cNvPicPr>
      </xdr:nvPicPr>
      <xdr:blipFill>
        <a:blip xmlns:r="http://schemas.openxmlformats.org/officeDocument/2006/relationships" r:embed="rId5"/>
        <a:stretch>
          <a:fillRect/>
        </a:stretch>
      </xdr:blipFill>
      <xdr:spPr>
        <a:xfrm>
          <a:off x="9121587" y="15339762"/>
          <a:ext cx="3675529" cy="4032581"/>
        </a:xfrm>
        <a:prstGeom prst="rect">
          <a:avLst/>
        </a:prstGeom>
      </xdr:spPr>
    </xdr:pic>
    <xdr:clientData/>
  </xdr:twoCellAnchor>
  <xdr:twoCellAnchor>
    <xdr:from>
      <xdr:col>2</xdr:col>
      <xdr:colOff>1669676</xdr:colOff>
      <xdr:row>59</xdr:row>
      <xdr:rowOff>212912</xdr:rowOff>
    </xdr:from>
    <xdr:to>
      <xdr:col>2</xdr:col>
      <xdr:colOff>2073087</xdr:colOff>
      <xdr:row>59</xdr:row>
      <xdr:rowOff>425824</xdr:rowOff>
    </xdr:to>
    <xdr:sp macro="" textlink="">
      <xdr:nvSpPr>
        <xdr:cNvPr id="12" name="Arrow: Right 11">
          <a:extLst>
            <a:ext uri="{FF2B5EF4-FFF2-40B4-BE49-F238E27FC236}">
              <a16:creationId xmlns:a16="http://schemas.microsoft.com/office/drawing/2014/main" id="{D9B1C452-9909-4F87-9D4D-75E43CF7315E}"/>
            </a:ext>
          </a:extLst>
        </xdr:cNvPr>
        <xdr:cNvSpPr/>
      </xdr:nvSpPr>
      <xdr:spPr>
        <a:xfrm>
          <a:off x="8461001" y="10271312"/>
          <a:ext cx="403411" cy="212912"/>
        </a:xfrm>
        <a:prstGeom prst="rightArrow">
          <a:avLst/>
        </a:prstGeom>
        <a:solidFill>
          <a:schemeClr val="accent5">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oneCellAnchor>
    <xdr:from>
      <xdr:col>2</xdr:col>
      <xdr:colOff>638736</xdr:colOff>
      <xdr:row>30</xdr:row>
      <xdr:rowOff>755276</xdr:rowOff>
    </xdr:from>
    <xdr:ext cx="2152381" cy="760885"/>
    <xdr:pic>
      <xdr:nvPicPr>
        <xdr:cNvPr id="20" name="Picture 19">
          <a:extLst>
            <a:ext uri="{FF2B5EF4-FFF2-40B4-BE49-F238E27FC236}">
              <a16:creationId xmlns:a16="http://schemas.microsoft.com/office/drawing/2014/main" id="{D39EF24D-E6A2-419C-8245-770C051F1A44}"/>
            </a:ext>
          </a:extLst>
        </xdr:cNvPr>
        <xdr:cNvPicPr>
          <a:picLocks noChangeAspect="1"/>
        </xdr:cNvPicPr>
      </xdr:nvPicPr>
      <xdr:blipFill>
        <a:blip xmlns:r="http://schemas.openxmlformats.org/officeDocument/2006/relationships" r:embed="rId1"/>
        <a:stretch>
          <a:fillRect/>
        </a:stretch>
      </xdr:blipFill>
      <xdr:spPr>
        <a:xfrm>
          <a:off x="7440707" y="13967011"/>
          <a:ext cx="2152381" cy="760885"/>
        </a:xfrm>
        <a:prstGeom prst="rect">
          <a:avLst/>
        </a:prstGeom>
        <a:ln w="38100">
          <a:solidFill>
            <a:schemeClr val="accent3"/>
          </a:solidFill>
        </a:ln>
      </xdr:spPr>
    </xdr:pic>
    <xdr:clientData/>
  </xdr:oneCellAnchor>
  <xdr:twoCellAnchor>
    <xdr:from>
      <xdr:col>2</xdr:col>
      <xdr:colOff>113180</xdr:colOff>
      <xdr:row>30</xdr:row>
      <xdr:rowOff>1157007</xdr:rowOff>
    </xdr:from>
    <xdr:to>
      <xdr:col>2</xdr:col>
      <xdr:colOff>1046630</xdr:colOff>
      <xdr:row>30</xdr:row>
      <xdr:rowOff>1461807</xdr:rowOff>
    </xdr:to>
    <xdr:sp macro="" textlink="">
      <xdr:nvSpPr>
        <xdr:cNvPr id="21" name="Arrow: Right 20">
          <a:extLst>
            <a:ext uri="{FF2B5EF4-FFF2-40B4-BE49-F238E27FC236}">
              <a16:creationId xmlns:a16="http://schemas.microsoft.com/office/drawing/2014/main" id="{788F553E-8F05-4681-9F0E-91ABB50B59B3}"/>
            </a:ext>
          </a:extLst>
        </xdr:cNvPr>
        <xdr:cNvSpPr/>
      </xdr:nvSpPr>
      <xdr:spPr>
        <a:xfrm>
          <a:off x="6915151" y="14368742"/>
          <a:ext cx="933450" cy="304800"/>
        </a:xfrm>
        <a:prstGeom prst="rightArrow">
          <a:avLst>
            <a:gd name="adj1" fmla="val 25000"/>
            <a:gd name="adj2" fmla="val 50000"/>
          </a:avLst>
        </a:prstGeom>
        <a:solidFill>
          <a:schemeClr val="accent5">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212912</xdr:colOff>
      <xdr:row>57</xdr:row>
      <xdr:rowOff>168087</xdr:rowOff>
    </xdr:from>
    <xdr:to>
      <xdr:col>2</xdr:col>
      <xdr:colOff>1584703</xdr:colOff>
      <xdr:row>61</xdr:row>
      <xdr:rowOff>116786</xdr:rowOff>
    </xdr:to>
    <xdr:pic>
      <xdr:nvPicPr>
        <xdr:cNvPr id="15" name="Picture 14">
          <a:extLst>
            <a:ext uri="{FF2B5EF4-FFF2-40B4-BE49-F238E27FC236}">
              <a16:creationId xmlns:a16="http://schemas.microsoft.com/office/drawing/2014/main" id="{4A478F8E-E143-4238-903B-4D53EE8CED20}"/>
            </a:ext>
          </a:extLst>
        </xdr:cNvPr>
        <xdr:cNvPicPr>
          <a:picLocks noChangeAspect="1"/>
        </xdr:cNvPicPr>
      </xdr:nvPicPr>
      <xdr:blipFill>
        <a:blip xmlns:r="http://schemas.openxmlformats.org/officeDocument/2006/relationships" r:embed="rId6"/>
        <a:stretch>
          <a:fillRect/>
        </a:stretch>
      </xdr:blipFill>
      <xdr:spPr>
        <a:xfrm>
          <a:off x="7014883" y="24294352"/>
          <a:ext cx="1371791" cy="1752846"/>
        </a:xfrm>
        <a:prstGeom prst="rect">
          <a:avLst/>
        </a:prstGeom>
      </xdr:spPr>
    </xdr:pic>
    <xdr:clientData/>
  </xdr:twoCellAnchor>
  <xdr:twoCellAnchor editAs="oneCell">
    <xdr:from>
      <xdr:col>2</xdr:col>
      <xdr:colOff>1221440</xdr:colOff>
      <xdr:row>8</xdr:row>
      <xdr:rowOff>313764</xdr:rowOff>
    </xdr:from>
    <xdr:to>
      <xdr:col>8</xdr:col>
      <xdr:colOff>522754</xdr:colOff>
      <xdr:row>14</xdr:row>
      <xdr:rowOff>633132</xdr:rowOff>
    </xdr:to>
    <xdr:pic>
      <xdr:nvPicPr>
        <xdr:cNvPr id="16" name="Picture 15">
          <a:extLst>
            <a:ext uri="{FF2B5EF4-FFF2-40B4-BE49-F238E27FC236}">
              <a16:creationId xmlns:a16="http://schemas.microsoft.com/office/drawing/2014/main" id="{A9C84231-F162-49B6-85BD-A5AF70560F9B}"/>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8023411" y="2151529"/>
          <a:ext cx="6473078" cy="29303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78441</xdr:colOff>
      <xdr:row>27</xdr:row>
      <xdr:rowOff>22413</xdr:rowOff>
    </xdr:from>
    <xdr:to>
      <xdr:col>2</xdr:col>
      <xdr:colOff>2822024</xdr:colOff>
      <xdr:row>28</xdr:row>
      <xdr:rowOff>592341</xdr:rowOff>
    </xdr:to>
    <xdr:pic>
      <xdr:nvPicPr>
        <xdr:cNvPr id="17" name="Picture 16">
          <a:extLst>
            <a:ext uri="{FF2B5EF4-FFF2-40B4-BE49-F238E27FC236}">
              <a16:creationId xmlns:a16="http://schemas.microsoft.com/office/drawing/2014/main" id="{2097955A-AD3C-4CD4-9846-AB63C1E323DC}"/>
            </a:ext>
          </a:extLst>
        </xdr:cNvPr>
        <xdr:cNvPicPr>
          <a:picLocks noChangeAspect="1"/>
        </xdr:cNvPicPr>
      </xdr:nvPicPr>
      <xdr:blipFill>
        <a:blip xmlns:r="http://schemas.openxmlformats.org/officeDocument/2006/relationships" r:embed="rId3"/>
        <a:stretch>
          <a:fillRect/>
        </a:stretch>
      </xdr:blipFill>
      <xdr:spPr>
        <a:xfrm>
          <a:off x="6880412" y="11631707"/>
          <a:ext cx="2743583" cy="771634"/>
        </a:xfrm>
        <a:prstGeom prst="rect">
          <a:avLst/>
        </a:prstGeom>
      </xdr:spPr>
    </xdr:pic>
    <xdr:clientData/>
  </xdr:twoCellAnchor>
  <xdr:twoCellAnchor editAs="oneCell">
    <xdr:from>
      <xdr:col>2</xdr:col>
      <xdr:colOff>3148852</xdr:colOff>
      <xdr:row>27</xdr:row>
      <xdr:rowOff>11205</xdr:rowOff>
    </xdr:from>
    <xdr:to>
      <xdr:col>4</xdr:col>
      <xdr:colOff>454641</xdr:colOff>
      <xdr:row>30</xdr:row>
      <xdr:rowOff>552188</xdr:rowOff>
    </xdr:to>
    <xdr:pic>
      <xdr:nvPicPr>
        <xdr:cNvPr id="18" name="Picture 17">
          <a:extLst>
            <a:ext uri="{FF2B5EF4-FFF2-40B4-BE49-F238E27FC236}">
              <a16:creationId xmlns:a16="http://schemas.microsoft.com/office/drawing/2014/main" id="{48305ABD-9C66-4051-827A-BE493DBB7E8C}"/>
            </a:ext>
          </a:extLst>
        </xdr:cNvPr>
        <xdr:cNvPicPr>
          <a:picLocks noChangeAspect="1"/>
        </xdr:cNvPicPr>
      </xdr:nvPicPr>
      <xdr:blipFill>
        <a:blip xmlns:r="http://schemas.openxmlformats.org/officeDocument/2006/relationships" r:embed="rId4"/>
        <a:stretch>
          <a:fillRect/>
        </a:stretch>
      </xdr:blipFill>
      <xdr:spPr>
        <a:xfrm>
          <a:off x="9950823" y="11620499"/>
          <a:ext cx="1743318" cy="2143424"/>
        </a:xfrm>
        <a:prstGeom prst="rect">
          <a:avLst/>
        </a:prstGeom>
      </xdr:spPr>
    </xdr:pic>
    <xdr:clientData/>
  </xdr:twoCellAnchor>
  <xdr:oneCellAnchor>
    <xdr:from>
      <xdr:col>2</xdr:col>
      <xdr:colOff>682439</xdr:colOff>
      <xdr:row>39</xdr:row>
      <xdr:rowOff>392207</xdr:rowOff>
    </xdr:from>
    <xdr:ext cx="2152381" cy="760885"/>
    <xdr:pic>
      <xdr:nvPicPr>
        <xdr:cNvPr id="19" name="Picture 18">
          <a:extLst>
            <a:ext uri="{FF2B5EF4-FFF2-40B4-BE49-F238E27FC236}">
              <a16:creationId xmlns:a16="http://schemas.microsoft.com/office/drawing/2014/main" id="{2D893985-1D78-4E63-BC25-5629B50FFF9E}"/>
            </a:ext>
          </a:extLst>
        </xdr:cNvPr>
        <xdr:cNvPicPr>
          <a:picLocks noChangeAspect="1"/>
        </xdr:cNvPicPr>
      </xdr:nvPicPr>
      <xdr:blipFill>
        <a:blip xmlns:r="http://schemas.openxmlformats.org/officeDocument/2006/relationships" r:embed="rId1"/>
        <a:stretch>
          <a:fillRect/>
        </a:stretch>
      </xdr:blipFill>
      <xdr:spPr>
        <a:xfrm>
          <a:off x="7484410" y="19229295"/>
          <a:ext cx="2152381" cy="760885"/>
        </a:xfrm>
        <a:prstGeom prst="rect">
          <a:avLst/>
        </a:prstGeom>
        <a:ln w="38100">
          <a:solidFill>
            <a:schemeClr val="accent3"/>
          </a:solidFill>
        </a:ln>
      </xdr:spPr>
    </xdr:pic>
    <xdr:clientData/>
  </xdr:oneCellAnchor>
  <xdr:twoCellAnchor>
    <xdr:from>
      <xdr:col>2</xdr:col>
      <xdr:colOff>156883</xdr:colOff>
      <xdr:row>39</xdr:row>
      <xdr:rowOff>793938</xdr:rowOff>
    </xdr:from>
    <xdr:to>
      <xdr:col>2</xdr:col>
      <xdr:colOff>1090333</xdr:colOff>
      <xdr:row>39</xdr:row>
      <xdr:rowOff>1098738</xdr:rowOff>
    </xdr:to>
    <xdr:sp macro="" textlink="">
      <xdr:nvSpPr>
        <xdr:cNvPr id="22" name="Arrow: Right 21">
          <a:extLst>
            <a:ext uri="{FF2B5EF4-FFF2-40B4-BE49-F238E27FC236}">
              <a16:creationId xmlns:a16="http://schemas.microsoft.com/office/drawing/2014/main" id="{5840C88C-B1BC-458D-AF0C-3010180D2FC8}"/>
            </a:ext>
          </a:extLst>
        </xdr:cNvPr>
        <xdr:cNvSpPr/>
      </xdr:nvSpPr>
      <xdr:spPr>
        <a:xfrm>
          <a:off x="6958854" y="19631026"/>
          <a:ext cx="933450" cy="304800"/>
        </a:xfrm>
        <a:prstGeom prst="rightArrow">
          <a:avLst>
            <a:gd name="adj1" fmla="val 25000"/>
            <a:gd name="adj2" fmla="val 50000"/>
          </a:avLst>
        </a:prstGeom>
        <a:solidFill>
          <a:schemeClr val="accent5">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1591235</xdr:colOff>
      <xdr:row>48</xdr:row>
      <xdr:rowOff>168090</xdr:rowOff>
    </xdr:from>
    <xdr:to>
      <xdr:col>2</xdr:col>
      <xdr:colOff>1994646</xdr:colOff>
      <xdr:row>48</xdr:row>
      <xdr:rowOff>381002</xdr:rowOff>
    </xdr:to>
    <xdr:sp macro="" textlink="">
      <xdr:nvSpPr>
        <xdr:cNvPr id="23" name="Arrow: Right 22">
          <a:extLst>
            <a:ext uri="{FF2B5EF4-FFF2-40B4-BE49-F238E27FC236}">
              <a16:creationId xmlns:a16="http://schemas.microsoft.com/office/drawing/2014/main" id="{D39B2254-EE14-4DDF-A93E-32E15C4AAEE4}"/>
            </a:ext>
          </a:extLst>
        </xdr:cNvPr>
        <xdr:cNvSpPr/>
      </xdr:nvSpPr>
      <xdr:spPr>
        <a:xfrm>
          <a:off x="8393206" y="23453914"/>
          <a:ext cx="403411" cy="212912"/>
        </a:xfrm>
        <a:prstGeom prst="rightArrow">
          <a:avLst/>
        </a:prstGeom>
        <a:solidFill>
          <a:schemeClr val="accent5">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134471</xdr:colOff>
      <xdr:row>46</xdr:row>
      <xdr:rowOff>123265</xdr:rowOff>
    </xdr:from>
    <xdr:to>
      <xdr:col>2</xdr:col>
      <xdr:colOff>1506262</xdr:colOff>
      <xdr:row>48</xdr:row>
      <xdr:rowOff>1270993</xdr:rowOff>
    </xdr:to>
    <xdr:pic>
      <xdr:nvPicPr>
        <xdr:cNvPr id="24" name="Picture 23">
          <a:extLst>
            <a:ext uri="{FF2B5EF4-FFF2-40B4-BE49-F238E27FC236}">
              <a16:creationId xmlns:a16="http://schemas.microsoft.com/office/drawing/2014/main" id="{85F8FEE9-5CC0-4D8A-8A30-89C1C3FC11FB}"/>
            </a:ext>
          </a:extLst>
        </xdr:cNvPr>
        <xdr:cNvPicPr>
          <a:picLocks noChangeAspect="1"/>
        </xdr:cNvPicPr>
      </xdr:nvPicPr>
      <xdr:blipFill>
        <a:blip xmlns:r="http://schemas.openxmlformats.org/officeDocument/2006/relationships" r:embed="rId6"/>
        <a:stretch>
          <a:fillRect/>
        </a:stretch>
      </xdr:blipFill>
      <xdr:spPr>
        <a:xfrm>
          <a:off x="6936442" y="22803971"/>
          <a:ext cx="1371791" cy="1752846"/>
        </a:xfrm>
        <a:prstGeom prst="rect">
          <a:avLst/>
        </a:prstGeom>
      </xdr:spPr>
    </xdr:pic>
    <xdr:clientData/>
  </xdr:twoCellAnchor>
  <xdr:twoCellAnchor editAs="oneCell">
    <xdr:from>
      <xdr:col>2</xdr:col>
      <xdr:colOff>2162736</xdr:colOff>
      <xdr:row>44</xdr:row>
      <xdr:rowOff>67237</xdr:rowOff>
    </xdr:from>
    <xdr:to>
      <xdr:col>4</xdr:col>
      <xdr:colOff>255504</xdr:colOff>
      <xdr:row>49</xdr:row>
      <xdr:rowOff>44825</xdr:rowOff>
    </xdr:to>
    <xdr:pic>
      <xdr:nvPicPr>
        <xdr:cNvPr id="7" name="Picture 6">
          <a:extLst>
            <a:ext uri="{FF2B5EF4-FFF2-40B4-BE49-F238E27FC236}">
              <a16:creationId xmlns:a16="http://schemas.microsoft.com/office/drawing/2014/main" id="{BEA8684E-BCD0-49E1-A59C-480C35FA1DC4}"/>
            </a:ext>
          </a:extLst>
        </xdr:cNvPr>
        <xdr:cNvPicPr>
          <a:picLocks noChangeAspect="1"/>
        </xdr:cNvPicPr>
      </xdr:nvPicPr>
      <xdr:blipFill>
        <a:blip xmlns:r="http://schemas.openxmlformats.org/officeDocument/2006/relationships" r:embed="rId8"/>
        <a:stretch>
          <a:fillRect/>
        </a:stretch>
      </xdr:blipFill>
      <xdr:spPr>
        <a:xfrm>
          <a:off x="8964707" y="21548913"/>
          <a:ext cx="2530297" cy="3787588"/>
        </a:xfrm>
        <a:prstGeom prst="rect">
          <a:avLst/>
        </a:prstGeom>
      </xdr:spPr>
    </xdr:pic>
    <xdr:clientData/>
  </xdr:twoCellAnchor>
  <xdr:twoCellAnchor editAs="oneCell">
    <xdr:from>
      <xdr:col>1</xdr:col>
      <xdr:colOff>5535706</xdr:colOff>
      <xdr:row>49</xdr:row>
      <xdr:rowOff>336176</xdr:rowOff>
    </xdr:from>
    <xdr:to>
      <xdr:col>10</xdr:col>
      <xdr:colOff>0</xdr:colOff>
      <xdr:row>50</xdr:row>
      <xdr:rowOff>968587</xdr:rowOff>
    </xdr:to>
    <xdr:pic>
      <xdr:nvPicPr>
        <xdr:cNvPr id="13" name="Picture 12">
          <a:extLst>
            <a:ext uri="{FF2B5EF4-FFF2-40B4-BE49-F238E27FC236}">
              <a16:creationId xmlns:a16="http://schemas.microsoft.com/office/drawing/2014/main" id="{3403012E-8619-4668-9BF4-DFDF0A427656}"/>
            </a:ext>
          </a:extLst>
        </xdr:cNvPr>
        <xdr:cNvPicPr>
          <a:picLocks noChangeAspect="1"/>
        </xdr:cNvPicPr>
      </xdr:nvPicPr>
      <xdr:blipFill>
        <a:blip xmlns:r="http://schemas.openxmlformats.org/officeDocument/2006/relationships" r:embed="rId9"/>
        <a:stretch>
          <a:fillRect/>
        </a:stretch>
      </xdr:blipFill>
      <xdr:spPr>
        <a:xfrm>
          <a:off x="6779559" y="25627852"/>
          <a:ext cx="8561294" cy="1013411"/>
        </a:xfrm>
        <a:prstGeom prst="rect">
          <a:avLst/>
        </a:prstGeom>
      </xdr:spPr>
    </xdr:pic>
    <xdr:clientData/>
  </xdr:twoCellAnchor>
  <xdr:twoCellAnchor editAs="oneCell">
    <xdr:from>
      <xdr:col>2</xdr:col>
      <xdr:colOff>2677842</xdr:colOff>
      <xdr:row>50</xdr:row>
      <xdr:rowOff>1143001</xdr:rowOff>
    </xdr:from>
    <xdr:to>
      <xdr:col>6</xdr:col>
      <xdr:colOff>556952</xdr:colOff>
      <xdr:row>51</xdr:row>
      <xdr:rowOff>1839817</xdr:rowOff>
    </xdr:to>
    <xdr:pic>
      <xdr:nvPicPr>
        <xdr:cNvPr id="14" name="Picture 13">
          <a:extLst>
            <a:ext uri="{FF2B5EF4-FFF2-40B4-BE49-F238E27FC236}">
              <a16:creationId xmlns:a16="http://schemas.microsoft.com/office/drawing/2014/main" id="{C60313A7-635D-4857-8EF1-62275A74F801}"/>
            </a:ext>
          </a:extLst>
        </xdr:cNvPr>
        <xdr:cNvPicPr>
          <a:picLocks noChangeAspect="1"/>
        </xdr:cNvPicPr>
      </xdr:nvPicPr>
      <xdr:blipFill>
        <a:blip xmlns:r="http://schemas.openxmlformats.org/officeDocument/2006/relationships" r:embed="rId10"/>
        <a:stretch>
          <a:fillRect/>
        </a:stretch>
      </xdr:blipFill>
      <xdr:spPr>
        <a:xfrm>
          <a:off x="9479813" y="26815677"/>
          <a:ext cx="3683757" cy="2299258"/>
        </a:xfrm>
        <a:prstGeom prst="rect">
          <a:avLst/>
        </a:prstGeom>
      </xdr:spPr>
    </xdr:pic>
    <xdr:clientData/>
  </xdr:twoCellAnchor>
  <xdr:twoCellAnchor>
    <xdr:from>
      <xdr:col>6</xdr:col>
      <xdr:colOff>617806</xdr:colOff>
      <xdr:row>50</xdr:row>
      <xdr:rowOff>1141719</xdr:rowOff>
    </xdr:from>
    <xdr:to>
      <xdr:col>7</xdr:col>
      <xdr:colOff>503840</xdr:colOff>
      <xdr:row>50</xdr:row>
      <xdr:rowOff>1380508</xdr:rowOff>
    </xdr:to>
    <xdr:sp macro="" textlink="">
      <xdr:nvSpPr>
        <xdr:cNvPr id="25" name="Arrow: Right 24">
          <a:extLst>
            <a:ext uri="{FF2B5EF4-FFF2-40B4-BE49-F238E27FC236}">
              <a16:creationId xmlns:a16="http://schemas.microsoft.com/office/drawing/2014/main" id="{6E46E941-6222-4800-9777-060A697059F2}"/>
            </a:ext>
          </a:extLst>
        </xdr:cNvPr>
        <xdr:cNvSpPr/>
      </xdr:nvSpPr>
      <xdr:spPr>
        <a:xfrm rot="8114856">
          <a:off x="13224424" y="26814395"/>
          <a:ext cx="569592" cy="238789"/>
        </a:xfrm>
        <a:prstGeom prst="rightArrow">
          <a:avLst/>
        </a:prstGeom>
        <a:solidFill>
          <a:schemeClr val="accent5">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2</xdr:col>
      <xdr:colOff>481851</xdr:colOff>
      <xdr:row>52</xdr:row>
      <xdr:rowOff>90244</xdr:rowOff>
    </xdr:from>
    <xdr:to>
      <xdr:col>3</xdr:col>
      <xdr:colOff>226906</xdr:colOff>
      <xdr:row>53</xdr:row>
      <xdr:rowOff>612545</xdr:rowOff>
    </xdr:to>
    <xdr:pic>
      <xdr:nvPicPr>
        <xdr:cNvPr id="26" name="Picture 25">
          <a:extLst>
            <a:ext uri="{FF2B5EF4-FFF2-40B4-BE49-F238E27FC236}">
              <a16:creationId xmlns:a16="http://schemas.microsoft.com/office/drawing/2014/main" id="{405AD39A-911E-4F35-8DAE-8823980E8004}"/>
            </a:ext>
          </a:extLst>
        </xdr:cNvPr>
        <xdr:cNvPicPr>
          <a:picLocks noChangeAspect="1"/>
        </xdr:cNvPicPr>
      </xdr:nvPicPr>
      <xdr:blipFill>
        <a:blip xmlns:r="http://schemas.openxmlformats.org/officeDocument/2006/relationships" r:embed="rId11"/>
        <a:stretch>
          <a:fillRect/>
        </a:stretch>
      </xdr:blipFill>
      <xdr:spPr>
        <a:xfrm>
          <a:off x="7283822" y="29124685"/>
          <a:ext cx="3499025" cy="925713"/>
        </a:xfrm>
        <a:prstGeom prst="rect">
          <a:avLst/>
        </a:prstGeom>
      </xdr:spPr>
    </xdr:pic>
    <xdr:clientData/>
  </xdr:twoCellAnchor>
  <xdr:twoCellAnchor>
    <xdr:from>
      <xdr:col>2</xdr:col>
      <xdr:colOff>3064809</xdr:colOff>
      <xdr:row>51</xdr:row>
      <xdr:rowOff>1697692</xdr:rowOff>
    </xdr:from>
    <xdr:to>
      <xdr:col>2</xdr:col>
      <xdr:colOff>3277721</xdr:colOff>
      <xdr:row>52</xdr:row>
      <xdr:rowOff>162486</xdr:rowOff>
    </xdr:to>
    <xdr:sp macro="" textlink="">
      <xdr:nvSpPr>
        <xdr:cNvPr id="27" name="Arrow: Right 26">
          <a:extLst>
            <a:ext uri="{FF2B5EF4-FFF2-40B4-BE49-F238E27FC236}">
              <a16:creationId xmlns:a16="http://schemas.microsoft.com/office/drawing/2014/main" id="{CC915761-4F92-4DB9-BF91-7FAB0EF2AFF4}"/>
            </a:ext>
          </a:extLst>
        </xdr:cNvPr>
        <xdr:cNvSpPr/>
      </xdr:nvSpPr>
      <xdr:spPr>
        <a:xfrm rot="5400000">
          <a:off x="9771530" y="29068060"/>
          <a:ext cx="403411" cy="212912"/>
        </a:xfrm>
        <a:prstGeom prst="rightArrow">
          <a:avLst/>
        </a:prstGeom>
        <a:solidFill>
          <a:schemeClr val="accent5">
            <a:lumMod val="60000"/>
            <a:lumOff val="40000"/>
          </a:schemeClr>
        </a:solidFill>
        <a:ln>
          <a:solidFill>
            <a:schemeClr val="accent5"/>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theme/theme1.xml><?xml version="1.0" encoding="utf-8"?>
<a:theme xmlns:a="http://schemas.openxmlformats.org/drawingml/2006/main" name="DCF Theme">
  <a:themeElements>
    <a:clrScheme name="DCF">
      <a:dk1>
        <a:sysClr val="windowText" lastClr="000000"/>
      </a:dk1>
      <a:lt1>
        <a:sysClr val="window" lastClr="FFFFFF"/>
      </a:lt1>
      <a:dk2>
        <a:srgbClr val="44546A"/>
      </a:dk2>
      <a:lt2>
        <a:srgbClr val="E7E6E6"/>
      </a:lt2>
      <a:accent1>
        <a:srgbClr val="AF3962"/>
      </a:accent1>
      <a:accent2>
        <a:srgbClr val="2162AE"/>
      </a:accent2>
      <a:accent3>
        <a:srgbClr val="FAB01A"/>
      </a:accent3>
      <a:accent4>
        <a:srgbClr val="059C95"/>
      </a:accent4>
      <a:accent5>
        <a:srgbClr val="EE3326"/>
      </a:accent5>
      <a:accent6>
        <a:srgbClr val="DB91AB"/>
      </a:accent6>
      <a:hlink>
        <a:srgbClr val="2162AE"/>
      </a:hlink>
      <a:folHlink>
        <a:srgbClr val="AF3962"/>
      </a:folHlink>
    </a:clrScheme>
    <a:fontScheme name="DCF">
      <a:majorFont>
        <a:latin typeface="Roboto Black"/>
        <a:ea typeface=""/>
        <a:cs typeface=""/>
      </a:majorFont>
      <a:minorFont>
        <a:latin typeface="Roboto"/>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79CA7F-846E-4B2B-894F-CC02F942B1FF}">
  <sheetPr>
    <tabColor theme="7"/>
    <pageSetUpPr fitToPage="1"/>
  </sheetPr>
  <dimension ref="A1:D20"/>
  <sheetViews>
    <sheetView topLeftCell="A7" zoomScale="85" zoomScaleNormal="85" workbookViewId="0"/>
  </sheetViews>
  <sheetFormatPr defaultRowHeight="15.75" x14ac:dyDescent="0.25"/>
  <cols>
    <col min="1" max="1" width="20.25" style="59" customWidth="1"/>
    <col min="2" max="2" width="116.25" style="64" customWidth="1"/>
    <col min="3" max="16384" width="9" style="3"/>
  </cols>
  <sheetData>
    <row r="1" spans="1:4" ht="23.25" x14ac:dyDescent="0.35">
      <c r="A1" s="24" t="s">
        <v>160</v>
      </c>
    </row>
    <row r="3" spans="1:4" ht="51.75" customHeight="1" x14ac:dyDescent="0.25">
      <c r="A3" s="59" t="s">
        <v>30</v>
      </c>
      <c r="B3" s="63" t="s">
        <v>231</v>
      </c>
      <c r="D3" s="5"/>
    </row>
    <row r="4" spans="1:4" x14ac:dyDescent="0.25">
      <c r="B4" s="63"/>
      <c r="D4" s="5"/>
    </row>
    <row r="5" spans="1:4" x14ac:dyDescent="0.25">
      <c r="A5" s="59" t="s">
        <v>133</v>
      </c>
      <c r="B5" s="63"/>
      <c r="D5" s="5"/>
    </row>
    <row r="6" spans="1:4" ht="31.5" x14ac:dyDescent="0.25">
      <c r="A6" s="3" t="s">
        <v>225</v>
      </c>
      <c r="B6" s="180" t="s">
        <v>232</v>
      </c>
      <c r="D6" s="5"/>
    </row>
    <row r="7" spans="1:4" ht="47.25" x14ac:dyDescent="0.25">
      <c r="A7" s="90" t="s">
        <v>174</v>
      </c>
      <c r="B7" s="89" t="s">
        <v>175</v>
      </c>
      <c r="D7" s="5"/>
    </row>
    <row r="8" spans="1:4" ht="31.5" x14ac:dyDescent="0.25">
      <c r="A8" s="3" t="s">
        <v>135</v>
      </c>
      <c r="B8" s="63" t="s">
        <v>136</v>
      </c>
      <c r="D8" s="5"/>
    </row>
    <row r="9" spans="1:4" ht="31.5" x14ac:dyDescent="0.25">
      <c r="A9" s="3" t="s">
        <v>137</v>
      </c>
      <c r="B9" s="63" t="s">
        <v>227</v>
      </c>
      <c r="D9" s="5"/>
    </row>
    <row r="10" spans="1:4" ht="31.5" x14ac:dyDescent="0.25">
      <c r="A10" s="3" t="s">
        <v>134</v>
      </c>
      <c r="B10" s="63" t="s">
        <v>205</v>
      </c>
      <c r="D10" s="5"/>
    </row>
    <row r="11" spans="1:4" x14ac:dyDescent="0.25">
      <c r="A11" s="3"/>
      <c r="B11" s="63"/>
      <c r="D11" s="5"/>
    </row>
    <row r="12" spans="1:4" x14ac:dyDescent="0.25">
      <c r="B12" s="63"/>
      <c r="D12" s="5"/>
    </row>
    <row r="13" spans="1:4" ht="31.5" x14ac:dyDescent="0.25">
      <c r="A13" s="6" t="s">
        <v>138</v>
      </c>
      <c r="B13" s="63" t="s">
        <v>206</v>
      </c>
      <c r="D13" s="5"/>
    </row>
    <row r="14" spans="1:4" x14ac:dyDescent="0.25">
      <c r="B14" s="63"/>
      <c r="D14" s="5"/>
    </row>
    <row r="15" spans="1:4" ht="31.5" x14ac:dyDescent="0.25">
      <c r="A15" s="94"/>
      <c r="B15" s="63" t="s">
        <v>142</v>
      </c>
      <c r="D15" s="5"/>
    </row>
    <row r="16" spans="1:4" x14ac:dyDescent="0.25">
      <c r="A16" s="91"/>
      <c r="B16" s="63" t="s">
        <v>139</v>
      </c>
      <c r="D16" s="5"/>
    </row>
    <row r="17" spans="1:4" ht="31.5" x14ac:dyDescent="0.25">
      <c r="A17" s="92"/>
      <c r="B17" s="63" t="s">
        <v>141</v>
      </c>
      <c r="D17" s="5"/>
    </row>
    <row r="18" spans="1:4" ht="31.5" x14ac:dyDescent="0.25">
      <c r="A18" s="93"/>
      <c r="B18" s="63" t="s">
        <v>140</v>
      </c>
      <c r="D18" s="5"/>
    </row>
    <row r="19" spans="1:4" x14ac:dyDescent="0.25">
      <c r="B19" s="63"/>
      <c r="D19" s="5"/>
    </row>
    <row r="20" spans="1:4" ht="94.5" customHeight="1" x14ac:dyDescent="0.25">
      <c r="A20" s="59" t="s">
        <v>166</v>
      </c>
      <c r="B20" s="63" t="s">
        <v>207</v>
      </c>
    </row>
  </sheetData>
  <sheetProtection algorithmName="SHA-512" hashValue="QqsF5kaKI5yQvj7RX1jVEX1Gcwim/6k2/DqjTY+6YBRkruSLNOGCZwY3WEsHsmqTUMyXy2977g906yP0c5tmEQ==" saltValue="VuKAiTiAiAMq58qvxTnilQ==" spinCount="100000" sheet="1" objects="1" scenarios="1"/>
  <pageMargins left="0.7" right="0.7" top="0.75" bottom="0.75" header="0.3" footer="0.3"/>
  <pageSetup scale="82"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D2D8F7-5C74-4881-8BED-04AB04D15B30}">
  <sheetPr>
    <tabColor theme="4"/>
    <pageSetUpPr fitToPage="1"/>
  </sheetPr>
  <dimension ref="A1:AW37"/>
  <sheetViews>
    <sheetView zoomScale="85" zoomScaleNormal="85" workbookViewId="0">
      <selection activeCell="E12" sqref="E12:G12"/>
    </sheetView>
  </sheetViews>
  <sheetFormatPr defaultColWidth="8.75" defaultRowHeight="12.75" x14ac:dyDescent="0.2"/>
  <cols>
    <col min="1" max="1" width="33" style="44" customWidth="1"/>
    <col min="2" max="7" width="18.875" style="44" customWidth="1"/>
    <col min="8" max="8" width="55.625" style="36" customWidth="1"/>
    <col min="9" max="248" width="8.75" style="36"/>
    <col min="249" max="249" width="9.375" style="36" customWidth="1"/>
    <col min="250" max="250" width="12.125" style="36" customWidth="1"/>
    <col min="251" max="251" width="13.875" style="36" customWidth="1"/>
    <col min="252" max="252" width="29.375" style="36" customWidth="1"/>
    <col min="253" max="256" width="21.5" style="36" customWidth="1"/>
    <col min="257" max="257" width="0" style="36" hidden="1" customWidth="1"/>
    <col min="258" max="258" width="17.625" style="36" customWidth="1"/>
    <col min="259" max="263" width="0" style="36" hidden="1" customWidth="1"/>
    <col min="264" max="264" width="7.875" style="36" customWidth="1"/>
    <col min="265" max="504" width="8.75" style="36"/>
    <col min="505" max="505" width="9.375" style="36" customWidth="1"/>
    <col min="506" max="506" width="12.125" style="36" customWidth="1"/>
    <col min="507" max="507" width="13.875" style="36" customWidth="1"/>
    <col min="508" max="508" width="29.375" style="36" customWidth="1"/>
    <col min="509" max="512" width="21.5" style="36" customWidth="1"/>
    <col min="513" max="513" width="0" style="36" hidden="1" customWidth="1"/>
    <col min="514" max="514" width="17.625" style="36" customWidth="1"/>
    <col min="515" max="519" width="0" style="36" hidden="1" customWidth="1"/>
    <col min="520" max="520" width="7.875" style="36" customWidth="1"/>
    <col min="521" max="760" width="8.75" style="36"/>
    <col min="761" max="761" width="9.375" style="36" customWidth="1"/>
    <col min="762" max="762" width="12.125" style="36" customWidth="1"/>
    <col min="763" max="763" width="13.875" style="36" customWidth="1"/>
    <col min="764" max="764" width="29.375" style="36" customWidth="1"/>
    <col min="765" max="768" width="21.5" style="36" customWidth="1"/>
    <col min="769" max="769" width="0" style="36" hidden="1" customWidth="1"/>
    <col min="770" max="770" width="17.625" style="36" customWidth="1"/>
    <col min="771" max="775" width="0" style="36" hidden="1" customWidth="1"/>
    <col min="776" max="776" width="7.875" style="36" customWidth="1"/>
    <col min="777" max="1016" width="8.75" style="36"/>
    <col min="1017" max="1017" width="9.375" style="36" customWidth="1"/>
    <col min="1018" max="1018" width="12.125" style="36" customWidth="1"/>
    <col min="1019" max="1019" width="13.875" style="36" customWidth="1"/>
    <col min="1020" max="1020" width="29.375" style="36" customWidth="1"/>
    <col min="1021" max="1024" width="21.5" style="36" customWidth="1"/>
    <col min="1025" max="1025" width="0" style="36" hidden="1" customWidth="1"/>
    <col min="1026" max="1026" width="17.625" style="36" customWidth="1"/>
    <col min="1027" max="1031" width="0" style="36" hidden="1" customWidth="1"/>
    <col min="1032" max="1032" width="7.875" style="36" customWidth="1"/>
    <col min="1033" max="1272" width="8.75" style="36"/>
    <col min="1273" max="1273" width="9.375" style="36" customWidth="1"/>
    <col min="1274" max="1274" width="12.125" style="36" customWidth="1"/>
    <col min="1275" max="1275" width="13.875" style="36" customWidth="1"/>
    <col min="1276" max="1276" width="29.375" style="36" customWidth="1"/>
    <col min="1277" max="1280" width="21.5" style="36" customWidth="1"/>
    <col min="1281" max="1281" width="0" style="36" hidden="1" customWidth="1"/>
    <col min="1282" max="1282" width="17.625" style="36" customWidth="1"/>
    <col min="1283" max="1287" width="0" style="36" hidden="1" customWidth="1"/>
    <col min="1288" max="1288" width="7.875" style="36" customWidth="1"/>
    <col min="1289" max="1528" width="8.75" style="36"/>
    <col min="1529" max="1529" width="9.375" style="36" customWidth="1"/>
    <col min="1530" max="1530" width="12.125" style="36" customWidth="1"/>
    <col min="1531" max="1531" width="13.875" style="36" customWidth="1"/>
    <col min="1532" max="1532" width="29.375" style="36" customWidth="1"/>
    <col min="1533" max="1536" width="21.5" style="36" customWidth="1"/>
    <col min="1537" max="1537" width="0" style="36" hidden="1" customWidth="1"/>
    <col min="1538" max="1538" width="17.625" style="36" customWidth="1"/>
    <col min="1539" max="1543" width="0" style="36" hidden="1" customWidth="1"/>
    <col min="1544" max="1544" width="7.875" style="36" customWidth="1"/>
    <col min="1545" max="1784" width="8.75" style="36"/>
    <col min="1785" max="1785" width="9.375" style="36" customWidth="1"/>
    <col min="1786" max="1786" width="12.125" style="36" customWidth="1"/>
    <col min="1787" max="1787" width="13.875" style="36" customWidth="1"/>
    <col min="1788" max="1788" width="29.375" style="36" customWidth="1"/>
    <col min="1789" max="1792" width="21.5" style="36" customWidth="1"/>
    <col min="1793" max="1793" width="0" style="36" hidden="1" customWidth="1"/>
    <col min="1794" max="1794" width="17.625" style="36" customWidth="1"/>
    <col min="1795" max="1799" width="0" style="36" hidden="1" customWidth="1"/>
    <col min="1800" max="1800" width="7.875" style="36" customWidth="1"/>
    <col min="1801" max="2040" width="8.75" style="36"/>
    <col min="2041" max="2041" width="9.375" style="36" customWidth="1"/>
    <col min="2042" max="2042" width="12.125" style="36" customWidth="1"/>
    <col min="2043" max="2043" width="13.875" style="36" customWidth="1"/>
    <col min="2044" max="2044" width="29.375" style="36" customWidth="1"/>
    <col min="2045" max="2048" width="21.5" style="36" customWidth="1"/>
    <col min="2049" max="2049" width="0" style="36" hidden="1" customWidth="1"/>
    <col min="2050" max="2050" width="17.625" style="36" customWidth="1"/>
    <col min="2051" max="2055" width="0" style="36" hidden="1" customWidth="1"/>
    <col min="2056" max="2056" width="7.875" style="36" customWidth="1"/>
    <col min="2057" max="2296" width="8.75" style="36"/>
    <col min="2297" max="2297" width="9.375" style="36" customWidth="1"/>
    <col min="2298" max="2298" width="12.125" style="36" customWidth="1"/>
    <col min="2299" max="2299" width="13.875" style="36" customWidth="1"/>
    <col min="2300" max="2300" width="29.375" style="36" customWidth="1"/>
    <col min="2301" max="2304" width="21.5" style="36" customWidth="1"/>
    <col min="2305" max="2305" width="0" style="36" hidden="1" customWidth="1"/>
    <col min="2306" max="2306" width="17.625" style="36" customWidth="1"/>
    <col min="2307" max="2311" width="0" style="36" hidden="1" customWidth="1"/>
    <col min="2312" max="2312" width="7.875" style="36" customWidth="1"/>
    <col min="2313" max="2552" width="8.75" style="36"/>
    <col min="2553" max="2553" width="9.375" style="36" customWidth="1"/>
    <col min="2554" max="2554" width="12.125" style="36" customWidth="1"/>
    <col min="2555" max="2555" width="13.875" style="36" customWidth="1"/>
    <col min="2556" max="2556" width="29.375" style="36" customWidth="1"/>
    <col min="2557" max="2560" width="21.5" style="36" customWidth="1"/>
    <col min="2561" max="2561" width="0" style="36" hidden="1" customWidth="1"/>
    <col min="2562" max="2562" width="17.625" style="36" customWidth="1"/>
    <col min="2563" max="2567" width="0" style="36" hidden="1" customWidth="1"/>
    <col min="2568" max="2568" width="7.875" style="36" customWidth="1"/>
    <col min="2569" max="2808" width="8.75" style="36"/>
    <col min="2809" max="2809" width="9.375" style="36" customWidth="1"/>
    <col min="2810" max="2810" width="12.125" style="36" customWidth="1"/>
    <col min="2811" max="2811" width="13.875" style="36" customWidth="1"/>
    <col min="2812" max="2812" width="29.375" style="36" customWidth="1"/>
    <col min="2813" max="2816" width="21.5" style="36" customWidth="1"/>
    <col min="2817" max="2817" width="0" style="36" hidden="1" customWidth="1"/>
    <col min="2818" max="2818" width="17.625" style="36" customWidth="1"/>
    <col min="2819" max="2823" width="0" style="36" hidden="1" customWidth="1"/>
    <col min="2824" max="2824" width="7.875" style="36" customWidth="1"/>
    <col min="2825" max="3064" width="8.75" style="36"/>
    <col min="3065" max="3065" width="9.375" style="36" customWidth="1"/>
    <col min="3066" max="3066" width="12.125" style="36" customWidth="1"/>
    <col min="3067" max="3067" width="13.875" style="36" customWidth="1"/>
    <col min="3068" max="3068" width="29.375" style="36" customWidth="1"/>
    <col min="3069" max="3072" width="21.5" style="36" customWidth="1"/>
    <col min="3073" max="3073" width="0" style="36" hidden="1" customWidth="1"/>
    <col min="3074" max="3074" width="17.625" style="36" customWidth="1"/>
    <col min="3075" max="3079" width="0" style="36" hidden="1" customWidth="1"/>
    <col min="3080" max="3080" width="7.875" style="36" customWidth="1"/>
    <col min="3081" max="3320" width="8.75" style="36"/>
    <col min="3321" max="3321" width="9.375" style="36" customWidth="1"/>
    <col min="3322" max="3322" width="12.125" style="36" customWidth="1"/>
    <col min="3323" max="3323" width="13.875" style="36" customWidth="1"/>
    <col min="3324" max="3324" width="29.375" style="36" customWidth="1"/>
    <col min="3325" max="3328" width="21.5" style="36" customWidth="1"/>
    <col min="3329" max="3329" width="0" style="36" hidden="1" customWidth="1"/>
    <col min="3330" max="3330" width="17.625" style="36" customWidth="1"/>
    <col min="3331" max="3335" width="0" style="36" hidden="1" customWidth="1"/>
    <col min="3336" max="3336" width="7.875" style="36" customWidth="1"/>
    <col min="3337" max="3576" width="8.75" style="36"/>
    <col min="3577" max="3577" width="9.375" style="36" customWidth="1"/>
    <col min="3578" max="3578" width="12.125" style="36" customWidth="1"/>
    <col min="3579" max="3579" width="13.875" style="36" customWidth="1"/>
    <col min="3580" max="3580" width="29.375" style="36" customWidth="1"/>
    <col min="3581" max="3584" width="21.5" style="36" customWidth="1"/>
    <col min="3585" max="3585" width="0" style="36" hidden="1" customWidth="1"/>
    <col min="3586" max="3586" width="17.625" style="36" customWidth="1"/>
    <col min="3587" max="3591" width="0" style="36" hidden="1" customWidth="1"/>
    <col min="3592" max="3592" width="7.875" style="36" customWidth="1"/>
    <col min="3593" max="3832" width="8.75" style="36"/>
    <col min="3833" max="3833" width="9.375" style="36" customWidth="1"/>
    <col min="3834" max="3834" width="12.125" style="36" customWidth="1"/>
    <col min="3835" max="3835" width="13.875" style="36" customWidth="1"/>
    <col min="3836" max="3836" width="29.375" style="36" customWidth="1"/>
    <col min="3837" max="3840" width="21.5" style="36" customWidth="1"/>
    <col min="3841" max="3841" width="0" style="36" hidden="1" customWidth="1"/>
    <col min="3842" max="3842" width="17.625" style="36" customWidth="1"/>
    <col min="3843" max="3847" width="0" style="36" hidden="1" customWidth="1"/>
    <col min="3848" max="3848" width="7.875" style="36" customWidth="1"/>
    <col min="3849" max="4088" width="8.75" style="36"/>
    <col min="4089" max="4089" width="9.375" style="36" customWidth="1"/>
    <col min="4090" max="4090" width="12.125" style="36" customWidth="1"/>
    <col min="4091" max="4091" width="13.875" style="36" customWidth="1"/>
    <col min="4092" max="4092" width="29.375" style="36" customWidth="1"/>
    <col min="4093" max="4096" width="21.5" style="36" customWidth="1"/>
    <col min="4097" max="4097" width="0" style="36" hidden="1" customWidth="1"/>
    <col min="4098" max="4098" width="17.625" style="36" customWidth="1"/>
    <col min="4099" max="4103" width="0" style="36" hidden="1" customWidth="1"/>
    <col min="4104" max="4104" width="7.875" style="36" customWidth="1"/>
    <col min="4105" max="4344" width="8.75" style="36"/>
    <col min="4345" max="4345" width="9.375" style="36" customWidth="1"/>
    <col min="4346" max="4346" width="12.125" style="36" customWidth="1"/>
    <col min="4347" max="4347" width="13.875" style="36" customWidth="1"/>
    <col min="4348" max="4348" width="29.375" style="36" customWidth="1"/>
    <col min="4349" max="4352" width="21.5" style="36" customWidth="1"/>
    <col min="4353" max="4353" width="0" style="36" hidden="1" customWidth="1"/>
    <col min="4354" max="4354" width="17.625" style="36" customWidth="1"/>
    <col min="4355" max="4359" width="0" style="36" hidden="1" customWidth="1"/>
    <col min="4360" max="4360" width="7.875" style="36" customWidth="1"/>
    <col min="4361" max="4600" width="8.75" style="36"/>
    <col min="4601" max="4601" width="9.375" style="36" customWidth="1"/>
    <col min="4602" max="4602" width="12.125" style="36" customWidth="1"/>
    <col min="4603" max="4603" width="13.875" style="36" customWidth="1"/>
    <col min="4604" max="4604" width="29.375" style="36" customWidth="1"/>
    <col min="4605" max="4608" width="21.5" style="36" customWidth="1"/>
    <col min="4609" max="4609" width="0" style="36" hidden="1" customWidth="1"/>
    <col min="4610" max="4610" width="17.625" style="36" customWidth="1"/>
    <col min="4611" max="4615" width="0" style="36" hidden="1" customWidth="1"/>
    <col min="4616" max="4616" width="7.875" style="36" customWidth="1"/>
    <col min="4617" max="4856" width="8.75" style="36"/>
    <col min="4857" max="4857" width="9.375" style="36" customWidth="1"/>
    <col min="4858" max="4858" width="12.125" style="36" customWidth="1"/>
    <col min="4859" max="4859" width="13.875" style="36" customWidth="1"/>
    <col min="4860" max="4860" width="29.375" style="36" customWidth="1"/>
    <col min="4861" max="4864" width="21.5" style="36" customWidth="1"/>
    <col min="4865" max="4865" width="0" style="36" hidden="1" customWidth="1"/>
    <col min="4866" max="4866" width="17.625" style="36" customWidth="1"/>
    <col min="4867" max="4871" width="0" style="36" hidden="1" customWidth="1"/>
    <col min="4872" max="4872" width="7.875" style="36" customWidth="1"/>
    <col min="4873" max="5112" width="8.75" style="36"/>
    <col min="5113" max="5113" width="9.375" style="36" customWidth="1"/>
    <col min="5114" max="5114" width="12.125" style="36" customWidth="1"/>
    <col min="5115" max="5115" width="13.875" style="36" customWidth="1"/>
    <col min="5116" max="5116" width="29.375" style="36" customWidth="1"/>
    <col min="5117" max="5120" width="21.5" style="36" customWidth="1"/>
    <col min="5121" max="5121" width="0" style="36" hidden="1" customWidth="1"/>
    <col min="5122" max="5122" width="17.625" style="36" customWidth="1"/>
    <col min="5123" max="5127" width="0" style="36" hidden="1" customWidth="1"/>
    <col min="5128" max="5128" width="7.875" style="36" customWidth="1"/>
    <col min="5129" max="5368" width="8.75" style="36"/>
    <col min="5369" max="5369" width="9.375" style="36" customWidth="1"/>
    <col min="5370" max="5370" width="12.125" style="36" customWidth="1"/>
    <col min="5371" max="5371" width="13.875" style="36" customWidth="1"/>
    <col min="5372" max="5372" width="29.375" style="36" customWidth="1"/>
    <col min="5373" max="5376" width="21.5" style="36" customWidth="1"/>
    <col min="5377" max="5377" width="0" style="36" hidden="1" customWidth="1"/>
    <col min="5378" max="5378" width="17.625" style="36" customWidth="1"/>
    <col min="5379" max="5383" width="0" style="36" hidden="1" customWidth="1"/>
    <col min="5384" max="5384" width="7.875" style="36" customWidth="1"/>
    <col min="5385" max="5624" width="8.75" style="36"/>
    <col min="5625" max="5625" width="9.375" style="36" customWidth="1"/>
    <col min="5626" max="5626" width="12.125" style="36" customWidth="1"/>
    <col min="5627" max="5627" width="13.875" style="36" customWidth="1"/>
    <col min="5628" max="5628" width="29.375" style="36" customWidth="1"/>
    <col min="5629" max="5632" width="21.5" style="36" customWidth="1"/>
    <col min="5633" max="5633" width="0" style="36" hidden="1" customWidth="1"/>
    <col min="5634" max="5634" width="17.625" style="36" customWidth="1"/>
    <col min="5635" max="5639" width="0" style="36" hidden="1" customWidth="1"/>
    <col min="5640" max="5640" width="7.875" style="36" customWidth="1"/>
    <col min="5641" max="5880" width="8.75" style="36"/>
    <col min="5881" max="5881" width="9.375" style="36" customWidth="1"/>
    <col min="5882" max="5882" width="12.125" style="36" customWidth="1"/>
    <col min="5883" max="5883" width="13.875" style="36" customWidth="1"/>
    <col min="5884" max="5884" width="29.375" style="36" customWidth="1"/>
    <col min="5885" max="5888" width="21.5" style="36" customWidth="1"/>
    <col min="5889" max="5889" width="0" style="36" hidden="1" customWidth="1"/>
    <col min="5890" max="5890" width="17.625" style="36" customWidth="1"/>
    <col min="5891" max="5895" width="0" style="36" hidden="1" customWidth="1"/>
    <col min="5896" max="5896" width="7.875" style="36" customWidth="1"/>
    <col min="5897" max="6136" width="8.75" style="36"/>
    <col min="6137" max="6137" width="9.375" style="36" customWidth="1"/>
    <col min="6138" max="6138" width="12.125" style="36" customWidth="1"/>
    <col min="6139" max="6139" width="13.875" style="36" customWidth="1"/>
    <col min="6140" max="6140" width="29.375" style="36" customWidth="1"/>
    <col min="6141" max="6144" width="21.5" style="36" customWidth="1"/>
    <col min="6145" max="6145" width="0" style="36" hidden="1" customWidth="1"/>
    <col min="6146" max="6146" width="17.625" style="36" customWidth="1"/>
    <col min="6147" max="6151" width="0" style="36" hidden="1" customWidth="1"/>
    <col min="6152" max="6152" width="7.875" style="36" customWidth="1"/>
    <col min="6153" max="6392" width="8.75" style="36"/>
    <col min="6393" max="6393" width="9.375" style="36" customWidth="1"/>
    <col min="6394" max="6394" width="12.125" style="36" customWidth="1"/>
    <col min="6395" max="6395" width="13.875" style="36" customWidth="1"/>
    <col min="6396" max="6396" width="29.375" style="36" customWidth="1"/>
    <col min="6397" max="6400" width="21.5" style="36" customWidth="1"/>
    <col min="6401" max="6401" width="0" style="36" hidden="1" customWidth="1"/>
    <col min="6402" max="6402" width="17.625" style="36" customWidth="1"/>
    <col min="6403" max="6407" width="0" style="36" hidden="1" customWidth="1"/>
    <col min="6408" max="6408" width="7.875" style="36" customWidth="1"/>
    <col min="6409" max="6648" width="8.75" style="36"/>
    <col min="6649" max="6649" width="9.375" style="36" customWidth="1"/>
    <col min="6650" max="6650" width="12.125" style="36" customWidth="1"/>
    <col min="6651" max="6651" width="13.875" style="36" customWidth="1"/>
    <col min="6652" max="6652" width="29.375" style="36" customWidth="1"/>
    <col min="6653" max="6656" width="21.5" style="36" customWidth="1"/>
    <col min="6657" max="6657" width="0" style="36" hidden="1" customWidth="1"/>
    <col min="6658" max="6658" width="17.625" style="36" customWidth="1"/>
    <col min="6659" max="6663" width="0" style="36" hidden="1" customWidth="1"/>
    <col min="6664" max="6664" width="7.875" style="36" customWidth="1"/>
    <col min="6665" max="6904" width="8.75" style="36"/>
    <col min="6905" max="6905" width="9.375" style="36" customWidth="1"/>
    <col min="6906" max="6906" width="12.125" style="36" customWidth="1"/>
    <col min="6907" max="6907" width="13.875" style="36" customWidth="1"/>
    <col min="6908" max="6908" width="29.375" style="36" customWidth="1"/>
    <col min="6909" max="6912" width="21.5" style="36" customWidth="1"/>
    <col min="6913" max="6913" width="0" style="36" hidden="1" customWidth="1"/>
    <col min="6914" max="6914" width="17.625" style="36" customWidth="1"/>
    <col min="6915" max="6919" width="0" style="36" hidden="1" customWidth="1"/>
    <col min="6920" max="6920" width="7.875" style="36" customWidth="1"/>
    <col min="6921" max="7160" width="8.75" style="36"/>
    <col min="7161" max="7161" width="9.375" style="36" customWidth="1"/>
    <col min="7162" max="7162" width="12.125" style="36" customWidth="1"/>
    <col min="7163" max="7163" width="13.875" style="36" customWidth="1"/>
    <col min="7164" max="7164" width="29.375" style="36" customWidth="1"/>
    <col min="7165" max="7168" width="21.5" style="36" customWidth="1"/>
    <col min="7169" max="7169" width="0" style="36" hidden="1" customWidth="1"/>
    <col min="7170" max="7170" width="17.625" style="36" customWidth="1"/>
    <col min="7171" max="7175" width="0" style="36" hidden="1" customWidth="1"/>
    <col min="7176" max="7176" width="7.875" style="36" customWidth="1"/>
    <col min="7177" max="7416" width="8.75" style="36"/>
    <col min="7417" max="7417" width="9.375" style="36" customWidth="1"/>
    <col min="7418" max="7418" width="12.125" style="36" customWidth="1"/>
    <col min="7419" max="7419" width="13.875" style="36" customWidth="1"/>
    <col min="7420" max="7420" width="29.375" style="36" customWidth="1"/>
    <col min="7421" max="7424" width="21.5" style="36" customWidth="1"/>
    <col min="7425" max="7425" width="0" style="36" hidden="1" customWidth="1"/>
    <col min="7426" max="7426" width="17.625" style="36" customWidth="1"/>
    <col min="7427" max="7431" width="0" style="36" hidden="1" customWidth="1"/>
    <col min="7432" max="7432" width="7.875" style="36" customWidth="1"/>
    <col min="7433" max="7672" width="8.75" style="36"/>
    <col min="7673" max="7673" width="9.375" style="36" customWidth="1"/>
    <col min="7674" max="7674" width="12.125" style="36" customWidth="1"/>
    <col min="7675" max="7675" width="13.875" style="36" customWidth="1"/>
    <col min="7676" max="7676" width="29.375" style="36" customWidth="1"/>
    <col min="7677" max="7680" width="21.5" style="36" customWidth="1"/>
    <col min="7681" max="7681" width="0" style="36" hidden="1" customWidth="1"/>
    <col min="7682" max="7682" width="17.625" style="36" customWidth="1"/>
    <col min="7683" max="7687" width="0" style="36" hidden="1" customWidth="1"/>
    <col min="7688" max="7688" width="7.875" style="36" customWidth="1"/>
    <col min="7689" max="7928" width="8.75" style="36"/>
    <col min="7929" max="7929" width="9.375" style="36" customWidth="1"/>
    <col min="7930" max="7930" width="12.125" style="36" customWidth="1"/>
    <col min="7931" max="7931" width="13.875" style="36" customWidth="1"/>
    <col min="7932" max="7932" width="29.375" style="36" customWidth="1"/>
    <col min="7933" max="7936" width="21.5" style="36" customWidth="1"/>
    <col min="7937" max="7937" width="0" style="36" hidden="1" customWidth="1"/>
    <col min="7938" max="7938" width="17.625" style="36" customWidth="1"/>
    <col min="7939" max="7943" width="0" style="36" hidden="1" customWidth="1"/>
    <col min="7944" max="7944" width="7.875" style="36" customWidth="1"/>
    <col min="7945" max="8184" width="8.75" style="36"/>
    <col min="8185" max="8185" width="9.375" style="36" customWidth="1"/>
    <col min="8186" max="8186" width="12.125" style="36" customWidth="1"/>
    <col min="8187" max="8187" width="13.875" style="36" customWidth="1"/>
    <col min="8188" max="8188" width="29.375" style="36" customWidth="1"/>
    <col min="8189" max="8192" width="21.5" style="36" customWidth="1"/>
    <col min="8193" max="8193" width="0" style="36" hidden="1" customWidth="1"/>
    <col min="8194" max="8194" width="17.625" style="36" customWidth="1"/>
    <col min="8195" max="8199" width="0" style="36" hidden="1" customWidth="1"/>
    <col min="8200" max="8200" width="7.875" style="36" customWidth="1"/>
    <col min="8201" max="8440" width="8.75" style="36"/>
    <col min="8441" max="8441" width="9.375" style="36" customWidth="1"/>
    <col min="8442" max="8442" width="12.125" style="36" customWidth="1"/>
    <col min="8443" max="8443" width="13.875" style="36" customWidth="1"/>
    <col min="8444" max="8444" width="29.375" style="36" customWidth="1"/>
    <col min="8445" max="8448" width="21.5" style="36" customWidth="1"/>
    <col min="8449" max="8449" width="0" style="36" hidden="1" customWidth="1"/>
    <col min="8450" max="8450" width="17.625" style="36" customWidth="1"/>
    <col min="8451" max="8455" width="0" style="36" hidden="1" customWidth="1"/>
    <col min="8456" max="8456" width="7.875" style="36" customWidth="1"/>
    <col min="8457" max="8696" width="8.75" style="36"/>
    <col min="8697" max="8697" width="9.375" style="36" customWidth="1"/>
    <col min="8698" max="8698" width="12.125" style="36" customWidth="1"/>
    <col min="8699" max="8699" width="13.875" style="36" customWidth="1"/>
    <col min="8700" max="8700" width="29.375" style="36" customWidth="1"/>
    <col min="8701" max="8704" width="21.5" style="36" customWidth="1"/>
    <col min="8705" max="8705" width="0" style="36" hidden="1" customWidth="1"/>
    <col min="8706" max="8706" width="17.625" style="36" customWidth="1"/>
    <col min="8707" max="8711" width="0" style="36" hidden="1" customWidth="1"/>
    <col min="8712" max="8712" width="7.875" style="36" customWidth="1"/>
    <col min="8713" max="8952" width="8.75" style="36"/>
    <col min="8953" max="8953" width="9.375" style="36" customWidth="1"/>
    <col min="8954" max="8954" width="12.125" style="36" customWidth="1"/>
    <col min="8955" max="8955" width="13.875" style="36" customWidth="1"/>
    <col min="8956" max="8956" width="29.375" style="36" customWidth="1"/>
    <col min="8957" max="8960" width="21.5" style="36" customWidth="1"/>
    <col min="8961" max="8961" width="0" style="36" hidden="1" customWidth="1"/>
    <col min="8962" max="8962" width="17.625" style="36" customWidth="1"/>
    <col min="8963" max="8967" width="0" style="36" hidden="1" customWidth="1"/>
    <col min="8968" max="8968" width="7.875" style="36" customWidth="1"/>
    <col min="8969" max="9208" width="8.75" style="36"/>
    <col min="9209" max="9209" width="9.375" style="36" customWidth="1"/>
    <col min="9210" max="9210" width="12.125" style="36" customWidth="1"/>
    <col min="9211" max="9211" width="13.875" style="36" customWidth="1"/>
    <col min="9212" max="9212" width="29.375" style="36" customWidth="1"/>
    <col min="9213" max="9216" width="21.5" style="36" customWidth="1"/>
    <col min="9217" max="9217" width="0" style="36" hidden="1" customWidth="1"/>
    <col min="9218" max="9218" width="17.625" style="36" customWidth="1"/>
    <col min="9219" max="9223" width="0" style="36" hidden="1" customWidth="1"/>
    <col min="9224" max="9224" width="7.875" style="36" customWidth="1"/>
    <col min="9225" max="9464" width="8.75" style="36"/>
    <col min="9465" max="9465" width="9.375" style="36" customWidth="1"/>
    <col min="9466" max="9466" width="12.125" style="36" customWidth="1"/>
    <col min="9467" max="9467" width="13.875" style="36" customWidth="1"/>
    <col min="9468" max="9468" width="29.375" style="36" customWidth="1"/>
    <col min="9469" max="9472" width="21.5" style="36" customWidth="1"/>
    <col min="9473" max="9473" width="0" style="36" hidden="1" customWidth="1"/>
    <col min="9474" max="9474" width="17.625" style="36" customWidth="1"/>
    <col min="9475" max="9479" width="0" style="36" hidden="1" customWidth="1"/>
    <col min="9480" max="9480" width="7.875" style="36" customWidth="1"/>
    <col min="9481" max="9720" width="8.75" style="36"/>
    <col min="9721" max="9721" width="9.375" style="36" customWidth="1"/>
    <col min="9722" max="9722" width="12.125" style="36" customWidth="1"/>
    <col min="9723" max="9723" width="13.875" style="36" customWidth="1"/>
    <col min="9724" max="9724" width="29.375" style="36" customWidth="1"/>
    <col min="9725" max="9728" width="21.5" style="36" customWidth="1"/>
    <col min="9729" max="9729" width="0" style="36" hidden="1" customWidth="1"/>
    <col min="9730" max="9730" width="17.625" style="36" customWidth="1"/>
    <col min="9731" max="9735" width="0" style="36" hidden="1" customWidth="1"/>
    <col min="9736" max="9736" width="7.875" style="36" customWidth="1"/>
    <col min="9737" max="9976" width="8.75" style="36"/>
    <col min="9977" max="9977" width="9.375" style="36" customWidth="1"/>
    <col min="9978" max="9978" width="12.125" style="36" customWidth="1"/>
    <col min="9979" max="9979" width="13.875" style="36" customWidth="1"/>
    <col min="9980" max="9980" width="29.375" style="36" customWidth="1"/>
    <col min="9981" max="9984" width="21.5" style="36" customWidth="1"/>
    <col min="9985" max="9985" width="0" style="36" hidden="1" customWidth="1"/>
    <col min="9986" max="9986" width="17.625" style="36" customWidth="1"/>
    <col min="9987" max="9991" width="0" style="36" hidden="1" customWidth="1"/>
    <col min="9992" max="9992" width="7.875" style="36" customWidth="1"/>
    <col min="9993" max="10232" width="8.75" style="36"/>
    <col min="10233" max="10233" width="9.375" style="36" customWidth="1"/>
    <col min="10234" max="10234" width="12.125" style="36" customWidth="1"/>
    <col min="10235" max="10235" width="13.875" style="36" customWidth="1"/>
    <col min="10236" max="10236" width="29.375" style="36" customWidth="1"/>
    <col min="10237" max="10240" width="21.5" style="36" customWidth="1"/>
    <col min="10241" max="10241" width="0" style="36" hidden="1" customWidth="1"/>
    <col min="10242" max="10242" width="17.625" style="36" customWidth="1"/>
    <col min="10243" max="10247" width="0" style="36" hidden="1" customWidth="1"/>
    <col min="10248" max="10248" width="7.875" style="36" customWidth="1"/>
    <col min="10249" max="10488" width="8.75" style="36"/>
    <col min="10489" max="10489" width="9.375" style="36" customWidth="1"/>
    <col min="10490" max="10490" width="12.125" style="36" customWidth="1"/>
    <col min="10491" max="10491" width="13.875" style="36" customWidth="1"/>
    <col min="10492" max="10492" width="29.375" style="36" customWidth="1"/>
    <col min="10493" max="10496" width="21.5" style="36" customWidth="1"/>
    <col min="10497" max="10497" width="0" style="36" hidden="1" customWidth="1"/>
    <col min="10498" max="10498" width="17.625" style="36" customWidth="1"/>
    <col min="10499" max="10503" width="0" style="36" hidden="1" customWidth="1"/>
    <col min="10504" max="10504" width="7.875" style="36" customWidth="1"/>
    <col min="10505" max="10744" width="8.75" style="36"/>
    <col min="10745" max="10745" width="9.375" style="36" customWidth="1"/>
    <col min="10746" max="10746" width="12.125" style="36" customWidth="1"/>
    <col min="10747" max="10747" width="13.875" style="36" customWidth="1"/>
    <col min="10748" max="10748" width="29.375" style="36" customWidth="1"/>
    <col min="10749" max="10752" width="21.5" style="36" customWidth="1"/>
    <col min="10753" max="10753" width="0" style="36" hidden="1" customWidth="1"/>
    <col min="10754" max="10754" width="17.625" style="36" customWidth="1"/>
    <col min="10755" max="10759" width="0" style="36" hidden="1" customWidth="1"/>
    <col min="10760" max="10760" width="7.875" style="36" customWidth="1"/>
    <col min="10761" max="11000" width="8.75" style="36"/>
    <col min="11001" max="11001" width="9.375" style="36" customWidth="1"/>
    <col min="11002" max="11002" width="12.125" style="36" customWidth="1"/>
    <col min="11003" max="11003" width="13.875" style="36" customWidth="1"/>
    <col min="11004" max="11004" width="29.375" style="36" customWidth="1"/>
    <col min="11005" max="11008" width="21.5" style="36" customWidth="1"/>
    <col min="11009" max="11009" width="0" style="36" hidden="1" customWidth="1"/>
    <col min="11010" max="11010" width="17.625" style="36" customWidth="1"/>
    <col min="11011" max="11015" width="0" style="36" hidden="1" customWidth="1"/>
    <col min="11016" max="11016" width="7.875" style="36" customWidth="1"/>
    <col min="11017" max="11256" width="8.75" style="36"/>
    <col min="11257" max="11257" width="9.375" style="36" customWidth="1"/>
    <col min="11258" max="11258" width="12.125" style="36" customWidth="1"/>
    <col min="11259" max="11259" width="13.875" style="36" customWidth="1"/>
    <col min="11260" max="11260" width="29.375" style="36" customWidth="1"/>
    <col min="11261" max="11264" width="21.5" style="36" customWidth="1"/>
    <col min="11265" max="11265" width="0" style="36" hidden="1" customWidth="1"/>
    <col min="11266" max="11266" width="17.625" style="36" customWidth="1"/>
    <col min="11267" max="11271" width="0" style="36" hidden="1" customWidth="1"/>
    <col min="11272" max="11272" width="7.875" style="36" customWidth="1"/>
    <col min="11273" max="11512" width="8.75" style="36"/>
    <col min="11513" max="11513" width="9.375" style="36" customWidth="1"/>
    <col min="11514" max="11514" width="12.125" style="36" customWidth="1"/>
    <col min="11515" max="11515" width="13.875" style="36" customWidth="1"/>
    <col min="11516" max="11516" width="29.375" style="36" customWidth="1"/>
    <col min="11517" max="11520" width="21.5" style="36" customWidth="1"/>
    <col min="11521" max="11521" width="0" style="36" hidden="1" customWidth="1"/>
    <col min="11522" max="11522" width="17.625" style="36" customWidth="1"/>
    <col min="11523" max="11527" width="0" style="36" hidden="1" customWidth="1"/>
    <col min="11528" max="11528" width="7.875" style="36" customWidth="1"/>
    <col min="11529" max="11768" width="8.75" style="36"/>
    <col min="11769" max="11769" width="9.375" style="36" customWidth="1"/>
    <col min="11770" max="11770" width="12.125" style="36" customWidth="1"/>
    <col min="11771" max="11771" width="13.875" style="36" customWidth="1"/>
    <col min="11772" max="11772" width="29.375" style="36" customWidth="1"/>
    <col min="11773" max="11776" width="21.5" style="36" customWidth="1"/>
    <col min="11777" max="11777" width="0" style="36" hidden="1" customWidth="1"/>
    <col min="11778" max="11778" width="17.625" style="36" customWidth="1"/>
    <col min="11779" max="11783" width="0" style="36" hidden="1" customWidth="1"/>
    <col min="11784" max="11784" width="7.875" style="36" customWidth="1"/>
    <col min="11785" max="12024" width="8.75" style="36"/>
    <col min="12025" max="12025" width="9.375" style="36" customWidth="1"/>
    <col min="12026" max="12026" width="12.125" style="36" customWidth="1"/>
    <col min="12027" max="12027" width="13.875" style="36" customWidth="1"/>
    <col min="12028" max="12028" width="29.375" style="36" customWidth="1"/>
    <col min="12029" max="12032" width="21.5" style="36" customWidth="1"/>
    <col min="12033" max="12033" width="0" style="36" hidden="1" customWidth="1"/>
    <col min="12034" max="12034" width="17.625" style="36" customWidth="1"/>
    <col min="12035" max="12039" width="0" style="36" hidden="1" customWidth="1"/>
    <col min="12040" max="12040" width="7.875" style="36" customWidth="1"/>
    <col min="12041" max="12280" width="8.75" style="36"/>
    <col min="12281" max="12281" width="9.375" style="36" customWidth="1"/>
    <col min="12282" max="12282" width="12.125" style="36" customWidth="1"/>
    <col min="12283" max="12283" width="13.875" style="36" customWidth="1"/>
    <col min="12284" max="12284" width="29.375" style="36" customWidth="1"/>
    <col min="12285" max="12288" width="21.5" style="36" customWidth="1"/>
    <col min="12289" max="12289" width="0" style="36" hidden="1" customWidth="1"/>
    <col min="12290" max="12290" width="17.625" style="36" customWidth="1"/>
    <col min="12291" max="12295" width="0" style="36" hidden="1" customWidth="1"/>
    <col min="12296" max="12296" width="7.875" style="36" customWidth="1"/>
    <col min="12297" max="12536" width="8.75" style="36"/>
    <col min="12537" max="12537" width="9.375" style="36" customWidth="1"/>
    <col min="12538" max="12538" width="12.125" style="36" customWidth="1"/>
    <col min="12539" max="12539" width="13.875" style="36" customWidth="1"/>
    <col min="12540" max="12540" width="29.375" style="36" customWidth="1"/>
    <col min="12541" max="12544" width="21.5" style="36" customWidth="1"/>
    <col min="12545" max="12545" width="0" style="36" hidden="1" customWidth="1"/>
    <col min="12546" max="12546" width="17.625" style="36" customWidth="1"/>
    <col min="12547" max="12551" width="0" style="36" hidden="1" customWidth="1"/>
    <col min="12552" max="12552" width="7.875" style="36" customWidth="1"/>
    <col min="12553" max="12792" width="8.75" style="36"/>
    <col min="12793" max="12793" width="9.375" style="36" customWidth="1"/>
    <col min="12794" max="12794" width="12.125" style="36" customWidth="1"/>
    <col min="12795" max="12795" width="13.875" style="36" customWidth="1"/>
    <col min="12796" max="12796" width="29.375" style="36" customWidth="1"/>
    <col min="12797" max="12800" width="21.5" style="36" customWidth="1"/>
    <col min="12801" max="12801" width="0" style="36" hidden="1" customWidth="1"/>
    <col min="12802" max="12802" width="17.625" style="36" customWidth="1"/>
    <col min="12803" max="12807" width="0" style="36" hidden="1" customWidth="1"/>
    <col min="12808" max="12808" width="7.875" style="36" customWidth="1"/>
    <col min="12809" max="13048" width="8.75" style="36"/>
    <col min="13049" max="13049" width="9.375" style="36" customWidth="1"/>
    <col min="13050" max="13050" width="12.125" style="36" customWidth="1"/>
    <col min="13051" max="13051" width="13.875" style="36" customWidth="1"/>
    <col min="13052" max="13052" width="29.375" style="36" customWidth="1"/>
    <col min="13053" max="13056" width="21.5" style="36" customWidth="1"/>
    <col min="13057" max="13057" width="0" style="36" hidden="1" customWidth="1"/>
    <col min="13058" max="13058" width="17.625" style="36" customWidth="1"/>
    <col min="13059" max="13063" width="0" style="36" hidden="1" customWidth="1"/>
    <col min="13064" max="13064" width="7.875" style="36" customWidth="1"/>
    <col min="13065" max="13304" width="8.75" style="36"/>
    <col min="13305" max="13305" width="9.375" style="36" customWidth="1"/>
    <col min="13306" max="13306" width="12.125" style="36" customWidth="1"/>
    <col min="13307" max="13307" width="13.875" style="36" customWidth="1"/>
    <col min="13308" max="13308" width="29.375" style="36" customWidth="1"/>
    <col min="13309" max="13312" width="21.5" style="36" customWidth="1"/>
    <col min="13313" max="13313" width="0" style="36" hidden="1" customWidth="1"/>
    <col min="13314" max="13314" width="17.625" style="36" customWidth="1"/>
    <col min="13315" max="13319" width="0" style="36" hidden="1" customWidth="1"/>
    <col min="13320" max="13320" width="7.875" style="36" customWidth="1"/>
    <col min="13321" max="13560" width="8.75" style="36"/>
    <col min="13561" max="13561" width="9.375" style="36" customWidth="1"/>
    <col min="13562" max="13562" width="12.125" style="36" customWidth="1"/>
    <col min="13563" max="13563" width="13.875" style="36" customWidth="1"/>
    <col min="13564" max="13564" width="29.375" style="36" customWidth="1"/>
    <col min="13565" max="13568" width="21.5" style="36" customWidth="1"/>
    <col min="13569" max="13569" width="0" style="36" hidden="1" customWidth="1"/>
    <col min="13570" max="13570" width="17.625" style="36" customWidth="1"/>
    <col min="13571" max="13575" width="0" style="36" hidden="1" customWidth="1"/>
    <col min="13576" max="13576" width="7.875" style="36" customWidth="1"/>
    <col min="13577" max="13816" width="8.75" style="36"/>
    <col min="13817" max="13817" width="9.375" style="36" customWidth="1"/>
    <col min="13818" max="13818" width="12.125" style="36" customWidth="1"/>
    <col min="13819" max="13819" width="13.875" style="36" customWidth="1"/>
    <col min="13820" max="13820" width="29.375" style="36" customWidth="1"/>
    <col min="13821" max="13824" width="21.5" style="36" customWidth="1"/>
    <col min="13825" max="13825" width="0" style="36" hidden="1" customWidth="1"/>
    <col min="13826" max="13826" width="17.625" style="36" customWidth="1"/>
    <col min="13827" max="13831" width="0" style="36" hidden="1" customWidth="1"/>
    <col min="13832" max="13832" width="7.875" style="36" customWidth="1"/>
    <col min="13833" max="14072" width="8.75" style="36"/>
    <col min="14073" max="14073" width="9.375" style="36" customWidth="1"/>
    <col min="14074" max="14074" width="12.125" style="36" customWidth="1"/>
    <col min="14075" max="14075" width="13.875" style="36" customWidth="1"/>
    <col min="14076" max="14076" width="29.375" style="36" customWidth="1"/>
    <col min="14077" max="14080" width="21.5" style="36" customWidth="1"/>
    <col min="14081" max="14081" width="0" style="36" hidden="1" customWidth="1"/>
    <col min="14082" max="14082" width="17.625" style="36" customWidth="1"/>
    <col min="14083" max="14087" width="0" style="36" hidden="1" customWidth="1"/>
    <col min="14088" max="14088" width="7.875" style="36" customWidth="1"/>
    <col min="14089" max="14328" width="8.75" style="36"/>
    <col min="14329" max="14329" width="9.375" style="36" customWidth="1"/>
    <col min="14330" max="14330" width="12.125" style="36" customWidth="1"/>
    <col min="14331" max="14331" width="13.875" style="36" customWidth="1"/>
    <col min="14332" max="14332" width="29.375" style="36" customWidth="1"/>
    <col min="14333" max="14336" width="21.5" style="36" customWidth="1"/>
    <col min="14337" max="14337" width="0" style="36" hidden="1" customWidth="1"/>
    <col min="14338" max="14338" width="17.625" style="36" customWidth="1"/>
    <col min="14339" max="14343" width="0" style="36" hidden="1" customWidth="1"/>
    <col min="14344" max="14344" width="7.875" style="36" customWidth="1"/>
    <col min="14345" max="14584" width="8.75" style="36"/>
    <col min="14585" max="14585" width="9.375" style="36" customWidth="1"/>
    <col min="14586" max="14586" width="12.125" style="36" customWidth="1"/>
    <col min="14587" max="14587" width="13.875" style="36" customWidth="1"/>
    <col min="14588" max="14588" width="29.375" style="36" customWidth="1"/>
    <col min="14589" max="14592" width="21.5" style="36" customWidth="1"/>
    <col min="14593" max="14593" width="0" style="36" hidden="1" customWidth="1"/>
    <col min="14594" max="14594" width="17.625" style="36" customWidth="1"/>
    <col min="14595" max="14599" width="0" style="36" hidden="1" customWidth="1"/>
    <col min="14600" max="14600" width="7.875" style="36" customWidth="1"/>
    <col min="14601" max="14840" width="8.75" style="36"/>
    <col min="14841" max="14841" width="9.375" style="36" customWidth="1"/>
    <col min="14842" max="14842" width="12.125" style="36" customWidth="1"/>
    <col min="14843" max="14843" width="13.875" style="36" customWidth="1"/>
    <col min="14844" max="14844" width="29.375" style="36" customWidth="1"/>
    <col min="14845" max="14848" width="21.5" style="36" customWidth="1"/>
    <col min="14849" max="14849" width="0" style="36" hidden="1" customWidth="1"/>
    <col min="14850" max="14850" width="17.625" style="36" customWidth="1"/>
    <col min="14851" max="14855" width="0" style="36" hidden="1" customWidth="1"/>
    <col min="14856" max="14856" width="7.875" style="36" customWidth="1"/>
    <col min="14857" max="15096" width="8.75" style="36"/>
    <col min="15097" max="15097" width="9.375" style="36" customWidth="1"/>
    <col min="15098" max="15098" width="12.125" style="36" customWidth="1"/>
    <col min="15099" max="15099" width="13.875" style="36" customWidth="1"/>
    <col min="15100" max="15100" width="29.375" style="36" customWidth="1"/>
    <col min="15101" max="15104" width="21.5" style="36" customWidth="1"/>
    <col min="15105" max="15105" width="0" style="36" hidden="1" customWidth="1"/>
    <col min="15106" max="15106" width="17.625" style="36" customWidth="1"/>
    <col min="15107" max="15111" width="0" style="36" hidden="1" customWidth="1"/>
    <col min="15112" max="15112" width="7.875" style="36" customWidth="1"/>
    <col min="15113" max="15352" width="8.75" style="36"/>
    <col min="15353" max="15353" width="9.375" style="36" customWidth="1"/>
    <col min="15354" max="15354" width="12.125" style="36" customWidth="1"/>
    <col min="15355" max="15355" width="13.875" style="36" customWidth="1"/>
    <col min="15356" max="15356" width="29.375" style="36" customWidth="1"/>
    <col min="15357" max="15360" width="21.5" style="36" customWidth="1"/>
    <col min="15361" max="15361" width="0" style="36" hidden="1" customWidth="1"/>
    <col min="15362" max="15362" width="17.625" style="36" customWidth="1"/>
    <col min="15363" max="15367" width="0" style="36" hidden="1" customWidth="1"/>
    <col min="15368" max="15368" width="7.875" style="36" customWidth="1"/>
    <col min="15369" max="15608" width="8.75" style="36"/>
    <col min="15609" max="15609" width="9.375" style="36" customWidth="1"/>
    <col min="15610" max="15610" width="12.125" style="36" customWidth="1"/>
    <col min="15611" max="15611" width="13.875" style="36" customWidth="1"/>
    <col min="15612" max="15612" width="29.375" style="36" customWidth="1"/>
    <col min="15613" max="15616" width="21.5" style="36" customWidth="1"/>
    <col min="15617" max="15617" width="0" style="36" hidden="1" customWidth="1"/>
    <col min="15618" max="15618" width="17.625" style="36" customWidth="1"/>
    <col min="15619" max="15623" width="0" style="36" hidden="1" customWidth="1"/>
    <col min="15624" max="15624" width="7.875" style="36" customWidth="1"/>
    <col min="15625" max="15864" width="8.75" style="36"/>
    <col min="15865" max="15865" width="9.375" style="36" customWidth="1"/>
    <col min="15866" max="15866" width="12.125" style="36" customWidth="1"/>
    <col min="15867" max="15867" width="13.875" style="36" customWidth="1"/>
    <col min="15868" max="15868" width="29.375" style="36" customWidth="1"/>
    <col min="15869" max="15872" width="21.5" style="36" customWidth="1"/>
    <col min="15873" max="15873" width="0" style="36" hidden="1" customWidth="1"/>
    <col min="15874" max="15874" width="17.625" style="36" customWidth="1"/>
    <col min="15875" max="15879" width="0" style="36" hidden="1" customWidth="1"/>
    <col min="15880" max="15880" width="7.875" style="36" customWidth="1"/>
    <col min="15881" max="16120" width="8.75" style="36"/>
    <col min="16121" max="16121" width="9.375" style="36" customWidth="1"/>
    <col min="16122" max="16122" width="12.125" style="36" customWidth="1"/>
    <col min="16123" max="16123" width="13.875" style="36" customWidth="1"/>
    <col min="16124" max="16124" width="29.375" style="36" customWidth="1"/>
    <col min="16125" max="16128" width="21.5" style="36" customWidth="1"/>
    <col min="16129" max="16129" width="0" style="36" hidden="1" customWidth="1"/>
    <col min="16130" max="16130" width="17.625" style="36" customWidth="1"/>
    <col min="16131" max="16135" width="0" style="36" hidden="1" customWidth="1"/>
    <col min="16136" max="16136" width="7.875" style="36" customWidth="1"/>
    <col min="16137" max="16384" width="8.75" style="36"/>
  </cols>
  <sheetData>
    <row r="1" spans="1:49" ht="25.5" customHeight="1" x14ac:dyDescent="0.35">
      <c r="A1" s="225" t="s">
        <v>163</v>
      </c>
      <c r="B1" s="225"/>
      <c r="C1" s="225"/>
      <c r="D1" s="225"/>
      <c r="E1" s="225"/>
      <c r="F1" s="225"/>
      <c r="G1" s="225"/>
    </row>
    <row r="2" spans="1:49" ht="37.5" customHeight="1" x14ac:dyDescent="0.25">
      <c r="A2" s="230" t="s">
        <v>240</v>
      </c>
      <c r="B2" s="230"/>
      <c r="C2" s="230"/>
      <c r="D2" s="230"/>
      <c r="E2" s="230"/>
      <c r="F2" s="230"/>
      <c r="G2" s="230"/>
      <c r="H2" s="61"/>
    </row>
    <row r="3" spans="1:49" ht="15.75" x14ac:dyDescent="0.25">
      <c r="A3" s="82"/>
      <c r="B3" s="82"/>
      <c r="C3" s="82"/>
      <c r="D3" s="82"/>
      <c r="E3" s="82"/>
      <c r="F3" s="82"/>
      <c r="G3" s="82"/>
      <c r="H3" s="33"/>
      <c r="I3" s="33"/>
    </row>
    <row r="4" spans="1:49" s="98" customFormat="1" ht="47.25" x14ac:dyDescent="0.25">
      <c r="A4" s="132" t="s">
        <v>0</v>
      </c>
      <c r="B4" s="133" t="s">
        <v>1</v>
      </c>
      <c r="C4" s="133" t="s">
        <v>2</v>
      </c>
      <c r="D4" s="133" t="s">
        <v>204</v>
      </c>
      <c r="E4" s="133" t="s">
        <v>4</v>
      </c>
      <c r="F4" s="133" t="s">
        <v>5</v>
      </c>
      <c r="G4" s="133" t="s">
        <v>6</v>
      </c>
      <c r="H4" s="68"/>
      <c r="I4" s="68"/>
    </row>
    <row r="5" spans="1:49" s="101" customFormat="1" ht="30" customHeight="1" x14ac:dyDescent="0.25">
      <c r="A5" s="65" t="s">
        <v>7</v>
      </c>
      <c r="B5" s="120">
        <f>AccessCases</f>
        <v>0</v>
      </c>
      <c r="C5" s="120">
        <f>IACases</f>
        <v>0</v>
      </c>
      <c r="D5" s="120">
        <f>RLKCases</f>
        <v>0</v>
      </c>
      <c r="E5" s="120">
        <f>OngoingCases</f>
        <v>0</v>
      </c>
      <c r="F5" s="120">
        <f>YJIntakeCases</f>
        <v>0</v>
      </c>
      <c r="G5" s="120">
        <f>YJOngoingCases</f>
        <v>0</v>
      </c>
      <c r="H5" s="100" t="s">
        <v>148</v>
      </c>
      <c r="I5" s="6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row>
    <row r="6" spans="1:49" s="98" customFormat="1" ht="30" customHeight="1" x14ac:dyDescent="0.25">
      <c r="A6" s="39" t="s">
        <v>196</v>
      </c>
      <c r="B6" s="121">
        <f t="shared" ref="B6:G6" si="0">SUM(B5*B9)</f>
        <v>0</v>
      </c>
      <c r="C6" s="121">
        <f t="shared" si="0"/>
        <v>0</v>
      </c>
      <c r="D6" s="121">
        <f t="shared" si="0"/>
        <v>0</v>
      </c>
      <c r="E6" s="121">
        <f t="shared" si="0"/>
        <v>0</v>
      </c>
      <c r="F6" s="121">
        <f t="shared" si="0"/>
        <v>0</v>
      </c>
      <c r="G6" s="121">
        <f t="shared" si="0"/>
        <v>0</v>
      </c>
      <c r="H6" s="100" t="s">
        <v>150</v>
      </c>
      <c r="I6" s="68"/>
    </row>
    <row r="7" spans="1:49" s="98" customFormat="1" ht="31.5" x14ac:dyDescent="0.25">
      <c r="A7" s="40" t="s">
        <v>200</v>
      </c>
      <c r="B7" s="122">
        <f t="shared" ref="B7:G7" si="1">B6/116.98</f>
        <v>0</v>
      </c>
      <c r="C7" s="122">
        <f t="shared" si="1"/>
        <v>0</v>
      </c>
      <c r="D7" s="122">
        <f t="shared" si="1"/>
        <v>0</v>
      </c>
      <c r="E7" s="122">
        <f t="shared" si="1"/>
        <v>0</v>
      </c>
      <c r="F7" s="122">
        <f t="shared" si="1"/>
        <v>0</v>
      </c>
      <c r="G7" s="122">
        <f t="shared" si="1"/>
        <v>0</v>
      </c>
      <c r="H7" s="100" t="s">
        <v>173</v>
      </c>
      <c r="I7" s="68"/>
    </row>
    <row r="8" spans="1:49" s="101" customFormat="1" ht="24" customHeight="1" x14ac:dyDescent="0.25">
      <c r="A8" s="204" t="s">
        <v>9</v>
      </c>
      <c r="B8" s="205"/>
      <c r="C8" s="205"/>
      <c r="D8" s="205"/>
      <c r="E8" s="205"/>
      <c r="F8" s="205"/>
      <c r="G8" s="206"/>
      <c r="H8" s="68"/>
      <c r="I8" s="68"/>
      <c r="J8" s="98"/>
      <c r="K8" s="98"/>
      <c r="L8" s="98"/>
      <c r="M8" s="98"/>
      <c r="N8" s="98"/>
      <c r="O8" s="98"/>
      <c r="P8" s="98"/>
      <c r="Q8" s="98"/>
      <c r="R8" s="98"/>
      <c r="S8" s="98"/>
      <c r="T8" s="98"/>
      <c r="U8" s="98"/>
      <c r="V8" s="98"/>
      <c r="W8" s="98"/>
      <c r="X8" s="98"/>
      <c r="Y8" s="98"/>
      <c r="Z8" s="98"/>
      <c r="AA8" s="98"/>
      <c r="AB8" s="98"/>
      <c r="AC8" s="98"/>
      <c r="AD8" s="98"/>
      <c r="AE8" s="98"/>
      <c r="AF8" s="98"/>
      <c r="AG8" s="98"/>
      <c r="AH8" s="98"/>
      <c r="AI8" s="98"/>
      <c r="AJ8" s="98"/>
      <c r="AK8" s="98"/>
      <c r="AL8" s="98"/>
      <c r="AM8" s="98"/>
      <c r="AN8" s="98"/>
      <c r="AO8" s="98"/>
      <c r="AP8" s="98"/>
      <c r="AQ8" s="98"/>
      <c r="AR8" s="98"/>
      <c r="AS8" s="98"/>
    </row>
    <row r="9" spans="1:49" s="124" customFormat="1" ht="31.5" x14ac:dyDescent="0.25">
      <c r="A9" s="110" t="s">
        <v>230</v>
      </c>
      <c r="B9" s="111">
        <v>2.67</v>
      </c>
      <c r="C9" s="111">
        <v>15.86</v>
      </c>
      <c r="D9" s="112">
        <v>7.7</v>
      </c>
      <c r="E9" s="111">
        <v>13.12</v>
      </c>
      <c r="F9" s="111">
        <v>6.3557739502489854</v>
      </c>
      <c r="G9" s="111">
        <v>7.67</v>
      </c>
      <c r="H9" s="68"/>
      <c r="I9" s="6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c r="AT9" s="98"/>
      <c r="AU9" s="98"/>
      <c r="AV9" s="98"/>
      <c r="AW9" s="98"/>
    </row>
    <row r="10" spans="1:49" s="124" customFormat="1" ht="15.75" x14ac:dyDescent="0.25">
      <c r="A10" s="125"/>
      <c r="B10" s="126"/>
      <c r="C10" s="126"/>
      <c r="D10" s="127"/>
      <c r="E10" s="126"/>
      <c r="F10" s="126"/>
      <c r="G10" s="126"/>
      <c r="H10" s="68"/>
      <c r="I10" s="6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row>
    <row r="11" spans="1:49" s="124" customFormat="1" ht="30.75" customHeight="1" x14ac:dyDescent="0.25">
      <c r="A11" s="226" t="s">
        <v>114</v>
      </c>
      <c r="B11" s="226"/>
      <c r="C11" s="227"/>
      <c r="D11" s="128">
        <f>TotalStaffFTE</f>
        <v>0</v>
      </c>
      <c r="E11" s="216" t="s">
        <v>77</v>
      </c>
      <c r="F11" s="210"/>
      <c r="G11" s="210"/>
      <c r="H11" s="68"/>
      <c r="I11" s="6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row>
    <row r="12" spans="1:49" s="124" customFormat="1" ht="30.75" customHeight="1" x14ac:dyDescent="0.25">
      <c r="A12" s="228" t="s">
        <v>201</v>
      </c>
      <c r="B12" s="229"/>
      <c r="C12" s="229"/>
      <c r="D12" s="129">
        <f>SUM(B7:G7)</f>
        <v>0</v>
      </c>
      <c r="E12" s="211"/>
      <c r="F12" s="211"/>
      <c r="G12" s="212"/>
      <c r="H12" s="68"/>
      <c r="I12" s="6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row>
    <row r="13" spans="1:49" s="124" customFormat="1" ht="50.25" customHeight="1" x14ac:dyDescent="0.25">
      <c r="A13" s="213" t="s">
        <v>202</v>
      </c>
      <c r="B13" s="214"/>
      <c r="C13" s="214"/>
      <c r="D13" s="128">
        <f>D11-D12</f>
        <v>0</v>
      </c>
      <c r="E13" s="215" t="s">
        <v>189</v>
      </c>
      <c r="F13" s="215"/>
      <c r="G13" s="216"/>
      <c r="H13" s="68"/>
      <c r="I13" s="6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row>
    <row r="14" spans="1:49" s="124" customFormat="1" ht="33.75" customHeight="1" x14ac:dyDescent="0.25">
      <c r="A14" s="41" t="s">
        <v>219</v>
      </c>
      <c r="B14" s="42"/>
      <c r="C14" s="42"/>
      <c r="D14" s="130" t="str">
        <f>IF(D11=0,"",(D13/D11))</f>
        <v/>
      </c>
      <c r="E14" s="211" t="s">
        <v>217</v>
      </c>
      <c r="F14" s="211"/>
      <c r="G14" s="212"/>
      <c r="H14" s="68"/>
      <c r="I14" s="6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row>
    <row r="15" spans="1:49" s="124" customFormat="1" ht="15.75" x14ac:dyDescent="0.25">
      <c r="A15" s="125"/>
      <c r="B15" s="126"/>
      <c r="C15" s="126"/>
      <c r="D15" s="127"/>
      <c r="E15" s="126"/>
      <c r="F15" s="126"/>
      <c r="G15" s="126"/>
      <c r="H15" s="68"/>
      <c r="I15" s="6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row>
    <row r="16" spans="1:49" s="124" customFormat="1" ht="136.5" customHeight="1" x14ac:dyDescent="0.25">
      <c r="A16" s="202" t="s">
        <v>168</v>
      </c>
      <c r="B16" s="202"/>
      <c r="C16" s="202"/>
      <c r="D16" s="202"/>
      <c r="E16" s="202"/>
      <c r="F16" s="202"/>
      <c r="G16" s="202"/>
      <c r="H16" s="68"/>
      <c r="I16" s="6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row>
    <row r="17" spans="1:9" ht="15.75" x14ac:dyDescent="0.25">
      <c r="A17" s="43"/>
      <c r="B17" s="43"/>
      <c r="C17" s="43"/>
      <c r="D17" s="43"/>
      <c r="E17" s="43"/>
      <c r="F17" s="43"/>
      <c r="G17" s="43"/>
      <c r="H17" s="33"/>
      <c r="I17" s="33"/>
    </row>
    <row r="18" spans="1:9" ht="15.75" x14ac:dyDescent="0.25">
      <c r="A18" s="43"/>
      <c r="B18" s="43"/>
      <c r="C18" s="43"/>
      <c r="D18" s="43"/>
      <c r="E18" s="43"/>
      <c r="F18" s="43"/>
      <c r="G18" s="43"/>
      <c r="H18" s="33"/>
      <c r="I18" s="33"/>
    </row>
    <row r="19" spans="1:9" ht="15.75" x14ac:dyDescent="0.25">
      <c r="A19" s="43"/>
      <c r="B19" s="43"/>
      <c r="C19" s="43"/>
      <c r="D19" s="43"/>
      <c r="E19" s="43"/>
      <c r="F19" s="43"/>
      <c r="G19" s="43"/>
      <c r="H19" s="33"/>
      <c r="I19" s="33"/>
    </row>
    <row r="20" spans="1:9" ht="15.75" x14ac:dyDescent="0.25">
      <c r="A20" s="43"/>
      <c r="B20" s="43"/>
      <c r="C20" s="43"/>
      <c r="D20" s="43"/>
      <c r="E20" s="43"/>
      <c r="F20" s="43"/>
      <c r="G20" s="43"/>
      <c r="H20" s="33"/>
      <c r="I20" s="33"/>
    </row>
    <row r="21" spans="1:9" ht="15.75" x14ac:dyDescent="0.25">
      <c r="A21" s="43"/>
      <c r="B21" s="43"/>
      <c r="C21" s="43"/>
      <c r="D21" s="43"/>
      <c r="E21" s="43"/>
      <c r="F21" s="43"/>
      <c r="G21" s="43"/>
      <c r="H21" s="33"/>
      <c r="I21" s="33"/>
    </row>
    <row r="22" spans="1:9" ht="15.75" x14ac:dyDescent="0.25">
      <c r="A22" s="43"/>
      <c r="B22" s="43"/>
      <c r="C22" s="43"/>
      <c r="D22" s="43"/>
      <c r="E22" s="43"/>
      <c r="F22" s="43"/>
      <c r="G22" s="43"/>
      <c r="H22" s="33"/>
      <c r="I22" s="33"/>
    </row>
    <row r="23" spans="1:9" ht="15.75" x14ac:dyDescent="0.25">
      <c r="A23" s="43"/>
      <c r="B23" s="43"/>
      <c r="C23" s="43"/>
      <c r="D23" s="43"/>
      <c r="E23" s="43"/>
      <c r="F23" s="43"/>
      <c r="G23" s="43"/>
      <c r="H23" s="33"/>
      <c r="I23" s="33"/>
    </row>
    <row r="24" spans="1:9" ht="15.75" x14ac:dyDescent="0.25">
      <c r="A24" s="43"/>
      <c r="B24" s="43"/>
      <c r="C24" s="43"/>
      <c r="D24" s="43"/>
      <c r="E24" s="43"/>
      <c r="F24" s="43"/>
      <c r="G24" s="43"/>
      <c r="H24" s="33"/>
      <c r="I24" s="33"/>
    </row>
    <row r="25" spans="1:9" ht="15.75" x14ac:dyDescent="0.25">
      <c r="A25" s="43"/>
      <c r="B25" s="43"/>
      <c r="C25" s="43"/>
      <c r="D25" s="43"/>
      <c r="E25" s="43"/>
      <c r="F25" s="43"/>
      <c r="G25" s="43"/>
      <c r="H25" s="33"/>
      <c r="I25" s="33"/>
    </row>
    <row r="26" spans="1:9" ht="15.75" x14ac:dyDescent="0.25">
      <c r="A26" s="43"/>
      <c r="B26" s="43"/>
      <c r="C26" s="43"/>
      <c r="D26" s="43"/>
      <c r="E26" s="43"/>
      <c r="F26" s="43"/>
      <c r="G26" s="43"/>
      <c r="H26" s="33"/>
      <c r="I26" s="33"/>
    </row>
    <row r="27" spans="1:9" ht="15.75" x14ac:dyDescent="0.25">
      <c r="A27" s="43"/>
      <c r="B27" s="43"/>
      <c r="C27" s="43"/>
      <c r="D27" s="43"/>
      <c r="E27" s="43"/>
      <c r="F27" s="43"/>
      <c r="G27" s="43"/>
      <c r="H27" s="33"/>
      <c r="I27" s="33"/>
    </row>
    <row r="28" spans="1:9" ht="15.75" x14ac:dyDescent="0.25">
      <c r="A28" s="43"/>
      <c r="B28" s="43"/>
      <c r="C28" s="43"/>
      <c r="D28" s="43"/>
      <c r="E28" s="43"/>
      <c r="F28" s="43"/>
      <c r="G28" s="43"/>
      <c r="H28" s="33"/>
      <c r="I28" s="33"/>
    </row>
    <row r="29" spans="1:9" ht="15.75" x14ac:dyDescent="0.25">
      <c r="A29" s="43"/>
      <c r="B29" s="43"/>
      <c r="C29" s="43"/>
      <c r="D29" s="43"/>
      <c r="E29" s="43"/>
      <c r="F29" s="43"/>
      <c r="G29" s="43"/>
      <c r="H29" s="33"/>
      <c r="I29" s="33"/>
    </row>
    <row r="30" spans="1:9" ht="15.75" x14ac:dyDescent="0.25">
      <c r="A30" s="43"/>
      <c r="B30" s="43"/>
      <c r="C30" s="43"/>
      <c r="D30" s="43"/>
      <c r="E30" s="43"/>
      <c r="F30" s="43"/>
      <c r="G30" s="43"/>
      <c r="H30" s="33"/>
      <c r="I30" s="33"/>
    </row>
    <row r="31" spans="1:9" ht="15.75" x14ac:dyDescent="0.25">
      <c r="A31" s="43"/>
      <c r="B31" s="43"/>
      <c r="C31" s="43"/>
      <c r="D31" s="43"/>
      <c r="E31" s="43"/>
      <c r="F31" s="43"/>
      <c r="G31" s="43"/>
      <c r="H31" s="33"/>
      <c r="I31" s="33"/>
    </row>
    <row r="32" spans="1:9" ht="15.75" x14ac:dyDescent="0.25">
      <c r="A32" s="43"/>
      <c r="B32" s="43"/>
      <c r="C32" s="43"/>
      <c r="D32" s="43"/>
      <c r="E32" s="43"/>
      <c r="F32" s="43"/>
      <c r="G32" s="43"/>
      <c r="H32" s="33"/>
      <c r="I32" s="33"/>
    </row>
    <row r="33" spans="1:9" ht="15.75" x14ac:dyDescent="0.25">
      <c r="A33" s="43"/>
      <c r="B33" s="43"/>
      <c r="C33" s="43"/>
      <c r="D33" s="43"/>
      <c r="E33" s="43"/>
      <c r="F33" s="43"/>
      <c r="G33" s="43"/>
      <c r="H33" s="33"/>
      <c r="I33" s="33"/>
    </row>
    <row r="34" spans="1:9" ht="15.75" x14ac:dyDescent="0.25">
      <c r="A34" s="43"/>
      <c r="B34" s="43"/>
      <c r="C34" s="43"/>
      <c r="D34" s="43"/>
      <c r="E34" s="43"/>
      <c r="F34" s="43"/>
      <c r="G34" s="43"/>
      <c r="H34" s="33"/>
      <c r="I34" s="33"/>
    </row>
    <row r="35" spans="1:9" ht="15.75" x14ac:dyDescent="0.25">
      <c r="A35" s="43"/>
      <c r="B35" s="43"/>
      <c r="C35" s="43"/>
      <c r="D35" s="43"/>
      <c r="E35" s="43"/>
      <c r="F35" s="43"/>
      <c r="G35" s="43"/>
      <c r="H35" s="33"/>
      <c r="I35" s="33"/>
    </row>
    <row r="36" spans="1:9" ht="15.75" x14ac:dyDescent="0.25">
      <c r="A36" s="43"/>
      <c r="B36" s="43"/>
      <c r="C36" s="43"/>
      <c r="D36" s="43"/>
      <c r="E36" s="43"/>
      <c r="F36" s="43"/>
      <c r="G36" s="43"/>
      <c r="H36" s="33"/>
      <c r="I36" s="33"/>
    </row>
    <row r="37" spans="1:9" ht="15.75" x14ac:dyDescent="0.25">
      <c r="A37" s="43"/>
      <c r="B37" s="43"/>
      <c r="C37" s="43"/>
      <c r="D37" s="43"/>
      <c r="E37" s="43"/>
      <c r="F37" s="43"/>
      <c r="G37" s="43"/>
      <c r="H37" s="33"/>
      <c r="I37" s="33"/>
    </row>
  </sheetData>
  <sheetProtection algorithmName="SHA-512" hashValue="teX6LeOWEZnpw5aWOde8FiagzSoHt6TWZB+p0iRUVrfELdnpVUUv3s56FJUOCs7l9ZwfLvY81/KtjTmuc+ZBJQ==" saltValue="n81R3pqkL11hMAo7jfPLLQ==" spinCount="100000" sheet="1" objects="1" scenarios="1"/>
  <mergeCells count="11">
    <mergeCell ref="A16:G16"/>
    <mergeCell ref="A13:C13"/>
    <mergeCell ref="E13:G13"/>
    <mergeCell ref="E14:G14"/>
    <mergeCell ref="A1:G1"/>
    <mergeCell ref="A11:C11"/>
    <mergeCell ref="E11:G11"/>
    <mergeCell ref="A12:C12"/>
    <mergeCell ref="E12:G12"/>
    <mergeCell ref="A2:G2"/>
    <mergeCell ref="A8:G8"/>
  </mergeCells>
  <pageMargins left="0.7" right="0.7" top="0.75" bottom="0.75" header="0.3" footer="0.3"/>
  <pageSetup scale="54"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BE680B-DCB5-42E1-AA1E-135776554644}">
  <sheetPr>
    <tabColor theme="7"/>
    <pageSetUpPr fitToPage="1"/>
  </sheetPr>
  <dimension ref="A1:BC36"/>
  <sheetViews>
    <sheetView zoomScaleNormal="100" workbookViewId="0">
      <selection activeCell="A18" sqref="A18"/>
    </sheetView>
  </sheetViews>
  <sheetFormatPr defaultColWidth="8.75" defaultRowHeight="15.75" x14ac:dyDescent="0.25"/>
  <cols>
    <col min="1" max="1" width="33" style="43" customWidth="1"/>
    <col min="2" max="7" width="17.125" style="43" customWidth="1"/>
    <col min="8" max="55" width="8.75" style="74"/>
    <col min="56" max="247" width="8.75" style="33"/>
    <col min="248" max="248" width="9.375" style="33" customWidth="1"/>
    <col min="249" max="249" width="12.125" style="33" customWidth="1"/>
    <col min="250" max="250" width="13.875" style="33" customWidth="1"/>
    <col min="251" max="251" width="29.375" style="33" customWidth="1"/>
    <col min="252" max="255" width="21.5" style="33" customWidth="1"/>
    <col min="256" max="256" width="0" style="33" hidden="1" customWidth="1"/>
    <col min="257" max="257" width="17.625" style="33" customWidth="1"/>
    <col min="258" max="262" width="0" style="33" hidden="1" customWidth="1"/>
    <col min="263" max="263" width="7.875" style="33" customWidth="1"/>
    <col min="264" max="503" width="8.75" style="33"/>
    <col min="504" max="504" width="9.375" style="33" customWidth="1"/>
    <col min="505" max="505" width="12.125" style="33" customWidth="1"/>
    <col min="506" max="506" width="13.875" style="33" customWidth="1"/>
    <col min="507" max="507" width="29.375" style="33" customWidth="1"/>
    <col min="508" max="511" width="21.5" style="33" customWidth="1"/>
    <col min="512" max="512" width="0" style="33" hidden="1" customWidth="1"/>
    <col min="513" max="513" width="17.625" style="33" customWidth="1"/>
    <col min="514" max="518" width="0" style="33" hidden="1" customWidth="1"/>
    <col min="519" max="519" width="7.875" style="33" customWidth="1"/>
    <col min="520" max="759" width="8.75" style="33"/>
    <col min="760" max="760" width="9.375" style="33" customWidth="1"/>
    <col min="761" max="761" width="12.125" style="33" customWidth="1"/>
    <col min="762" max="762" width="13.875" style="33" customWidth="1"/>
    <col min="763" max="763" width="29.375" style="33" customWidth="1"/>
    <col min="764" max="767" width="21.5" style="33" customWidth="1"/>
    <col min="768" max="768" width="0" style="33" hidden="1" customWidth="1"/>
    <col min="769" max="769" width="17.625" style="33" customWidth="1"/>
    <col min="770" max="774" width="0" style="33" hidden="1" customWidth="1"/>
    <col min="775" max="775" width="7.875" style="33" customWidth="1"/>
    <col min="776" max="1015" width="8.75" style="33"/>
    <col min="1016" max="1016" width="9.375" style="33" customWidth="1"/>
    <col min="1017" max="1017" width="12.125" style="33" customWidth="1"/>
    <col min="1018" max="1018" width="13.875" style="33" customWidth="1"/>
    <col min="1019" max="1019" width="29.375" style="33" customWidth="1"/>
    <col min="1020" max="1023" width="21.5" style="33" customWidth="1"/>
    <col min="1024" max="1024" width="0" style="33" hidden="1" customWidth="1"/>
    <col min="1025" max="1025" width="17.625" style="33" customWidth="1"/>
    <col min="1026" max="1030" width="0" style="33" hidden="1" customWidth="1"/>
    <col min="1031" max="1031" width="7.875" style="33" customWidth="1"/>
    <col min="1032" max="1271" width="8.75" style="33"/>
    <col min="1272" max="1272" width="9.375" style="33" customWidth="1"/>
    <col min="1273" max="1273" width="12.125" style="33" customWidth="1"/>
    <col min="1274" max="1274" width="13.875" style="33" customWidth="1"/>
    <col min="1275" max="1275" width="29.375" style="33" customWidth="1"/>
    <col min="1276" max="1279" width="21.5" style="33" customWidth="1"/>
    <col min="1280" max="1280" width="0" style="33" hidden="1" customWidth="1"/>
    <col min="1281" max="1281" width="17.625" style="33" customWidth="1"/>
    <col min="1282" max="1286" width="0" style="33" hidden="1" customWidth="1"/>
    <col min="1287" max="1287" width="7.875" style="33" customWidth="1"/>
    <col min="1288" max="1527" width="8.75" style="33"/>
    <col min="1528" max="1528" width="9.375" style="33" customWidth="1"/>
    <col min="1529" max="1529" width="12.125" style="33" customWidth="1"/>
    <col min="1530" max="1530" width="13.875" style="33" customWidth="1"/>
    <col min="1531" max="1531" width="29.375" style="33" customWidth="1"/>
    <col min="1532" max="1535" width="21.5" style="33" customWidth="1"/>
    <col min="1536" max="1536" width="0" style="33" hidden="1" customWidth="1"/>
    <col min="1537" max="1537" width="17.625" style="33" customWidth="1"/>
    <col min="1538" max="1542" width="0" style="33" hidden="1" customWidth="1"/>
    <col min="1543" max="1543" width="7.875" style="33" customWidth="1"/>
    <col min="1544" max="1783" width="8.75" style="33"/>
    <col min="1784" max="1784" width="9.375" style="33" customWidth="1"/>
    <col min="1785" max="1785" width="12.125" style="33" customWidth="1"/>
    <col min="1786" max="1786" width="13.875" style="33" customWidth="1"/>
    <col min="1787" max="1787" width="29.375" style="33" customWidth="1"/>
    <col min="1788" max="1791" width="21.5" style="33" customWidth="1"/>
    <col min="1792" max="1792" width="0" style="33" hidden="1" customWidth="1"/>
    <col min="1793" max="1793" width="17.625" style="33" customWidth="1"/>
    <col min="1794" max="1798" width="0" style="33" hidden="1" customWidth="1"/>
    <col min="1799" max="1799" width="7.875" style="33" customWidth="1"/>
    <col min="1800" max="2039" width="8.75" style="33"/>
    <col min="2040" max="2040" width="9.375" style="33" customWidth="1"/>
    <col min="2041" max="2041" width="12.125" style="33" customWidth="1"/>
    <col min="2042" max="2042" width="13.875" style="33" customWidth="1"/>
    <col min="2043" max="2043" width="29.375" style="33" customWidth="1"/>
    <col min="2044" max="2047" width="21.5" style="33" customWidth="1"/>
    <col min="2048" max="2048" width="0" style="33" hidden="1" customWidth="1"/>
    <col min="2049" max="2049" width="17.625" style="33" customWidth="1"/>
    <col min="2050" max="2054" width="0" style="33" hidden="1" customWidth="1"/>
    <col min="2055" max="2055" width="7.875" style="33" customWidth="1"/>
    <col min="2056" max="2295" width="8.75" style="33"/>
    <col min="2296" max="2296" width="9.375" style="33" customWidth="1"/>
    <col min="2297" max="2297" width="12.125" style="33" customWidth="1"/>
    <col min="2298" max="2298" width="13.875" style="33" customWidth="1"/>
    <col min="2299" max="2299" width="29.375" style="33" customWidth="1"/>
    <col min="2300" max="2303" width="21.5" style="33" customWidth="1"/>
    <col min="2304" max="2304" width="0" style="33" hidden="1" customWidth="1"/>
    <col min="2305" max="2305" width="17.625" style="33" customWidth="1"/>
    <col min="2306" max="2310" width="0" style="33" hidden="1" customWidth="1"/>
    <col min="2311" max="2311" width="7.875" style="33" customWidth="1"/>
    <col min="2312" max="2551" width="8.75" style="33"/>
    <col min="2552" max="2552" width="9.375" style="33" customWidth="1"/>
    <col min="2553" max="2553" width="12.125" style="33" customWidth="1"/>
    <col min="2554" max="2554" width="13.875" style="33" customWidth="1"/>
    <col min="2555" max="2555" width="29.375" style="33" customWidth="1"/>
    <col min="2556" max="2559" width="21.5" style="33" customWidth="1"/>
    <col min="2560" max="2560" width="0" style="33" hidden="1" customWidth="1"/>
    <col min="2561" max="2561" width="17.625" style="33" customWidth="1"/>
    <col min="2562" max="2566" width="0" style="33" hidden="1" customWidth="1"/>
    <col min="2567" max="2567" width="7.875" style="33" customWidth="1"/>
    <col min="2568" max="2807" width="8.75" style="33"/>
    <col min="2808" max="2808" width="9.375" style="33" customWidth="1"/>
    <col min="2809" max="2809" width="12.125" style="33" customWidth="1"/>
    <col min="2810" max="2810" width="13.875" style="33" customWidth="1"/>
    <col min="2811" max="2811" width="29.375" style="33" customWidth="1"/>
    <col min="2812" max="2815" width="21.5" style="33" customWidth="1"/>
    <col min="2816" max="2816" width="0" style="33" hidden="1" customWidth="1"/>
    <col min="2817" max="2817" width="17.625" style="33" customWidth="1"/>
    <col min="2818" max="2822" width="0" style="33" hidden="1" customWidth="1"/>
    <col min="2823" max="2823" width="7.875" style="33" customWidth="1"/>
    <col min="2824" max="3063" width="8.75" style="33"/>
    <col min="3064" max="3064" width="9.375" style="33" customWidth="1"/>
    <col min="3065" max="3065" width="12.125" style="33" customWidth="1"/>
    <col min="3066" max="3066" width="13.875" style="33" customWidth="1"/>
    <col min="3067" max="3067" width="29.375" style="33" customWidth="1"/>
    <col min="3068" max="3071" width="21.5" style="33" customWidth="1"/>
    <col min="3072" max="3072" width="0" style="33" hidden="1" customWidth="1"/>
    <col min="3073" max="3073" width="17.625" style="33" customWidth="1"/>
    <col min="3074" max="3078" width="0" style="33" hidden="1" customWidth="1"/>
    <col min="3079" max="3079" width="7.875" style="33" customWidth="1"/>
    <col min="3080" max="3319" width="8.75" style="33"/>
    <col min="3320" max="3320" width="9.375" style="33" customWidth="1"/>
    <col min="3321" max="3321" width="12.125" style="33" customWidth="1"/>
    <col min="3322" max="3322" width="13.875" style="33" customWidth="1"/>
    <col min="3323" max="3323" width="29.375" style="33" customWidth="1"/>
    <col min="3324" max="3327" width="21.5" style="33" customWidth="1"/>
    <col min="3328" max="3328" width="0" style="33" hidden="1" customWidth="1"/>
    <col min="3329" max="3329" width="17.625" style="33" customWidth="1"/>
    <col min="3330" max="3334" width="0" style="33" hidden="1" customWidth="1"/>
    <col min="3335" max="3335" width="7.875" style="33" customWidth="1"/>
    <col min="3336" max="3575" width="8.75" style="33"/>
    <col min="3576" max="3576" width="9.375" style="33" customWidth="1"/>
    <col min="3577" max="3577" width="12.125" style="33" customWidth="1"/>
    <col min="3578" max="3578" width="13.875" style="33" customWidth="1"/>
    <col min="3579" max="3579" width="29.375" style="33" customWidth="1"/>
    <col min="3580" max="3583" width="21.5" style="33" customWidth="1"/>
    <col min="3584" max="3584" width="0" style="33" hidden="1" customWidth="1"/>
    <col min="3585" max="3585" width="17.625" style="33" customWidth="1"/>
    <col min="3586" max="3590" width="0" style="33" hidden="1" customWidth="1"/>
    <col min="3591" max="3591" width="7.875" style="33" customWidth="1"/>
    <col min="3592" max="3831" width="8.75" style="33"/>
    <col min="3832" max="3832" width="9.375" style="33" customWidth="1"/>
    <col min="3833" max="3833" width="12.125" style="33" customWidth="1"/>
    <col min="3834" max="3834" width="13.875" style="33" customWidth="1"/>
    <col min="3835" max="3835" width="29.375" style="33" customWidth="1"/>
    <col min="3836" max="3839" width="21.5" style="33" customWidth="1"/>
    <col min="3840" max="3840" width="0" style="33" hidden="1" customWidth="1"/>
    <col min="3841" max="3841" width="17.625" style="33" customWidth="1"/>
    <col min="3842" max="3846" width="0" style="33" hidden="1" customWidth="1"/>
    <col min="3847" max="3847" width="7.875" style="33" customWidth="1"/>
    <col min="3848" max="4087" width="8.75" style="33"/>
    <col min="4088" max="4088" width="9.375" style="33" customWidth="1"/>
    <col min="4089" max="4089" width="12.125" style="33" customWidth="1"/>
    <col min="4090" max="4090" width="13.875" style="33" customWidth="1"/>
    <col min="4091" max="4091" width="29.375" style="33" customWidth="1"/>
    <col min="4092" max="4095" width="21.5" style="33" customWidth="1"/>
    <col min="4096" max="4096" width="0" style="33" hidden="1" customWidth="1"/>
    <col min="4097" max="4097" width="17.625" style="33" customWidth="1"/>
    <col min="4098" max="4102" width="0" style="33" hidden="1" customWidth="1"/>
    <col min="4103" max="4103" width="7.875" style="33" customWidth="1"/>
    <col min="4104" max="4343" width="8.75" style="33"/>
    <col min="4344" max="4344" width="9.375" style="33" customWidth="1"/>
    <col min="4345" max="4345" width="12.125" style="33" customWidth="1"/>
    <col min="4346" max="4346" width="13.875" style="33" customWidth="1"/>
    <col min="4347" max="4347" width="29.375" style="33" customWidth="1"/>
    <col min="4348" max="4351" width="21.5" style="33" customWidth="1"/>
    <col min="4352" max="4352" width="0" style="33" hidden="1" customWidth="1"/>
    <col min="4353" max="4353" width="17.625" style="33" customWidth="1"/>
    <col min="4354" max="4358" width="0" style="33" hidden="1" customWidth="1"/>
    <col min="4359" max="4359" width="7.875" style="33" customWidth="1"/>
    <col min="4360" max="4599" width="8.75" style="33"/>
    <col min="4600" max="4600" width="9.375" style="33" customWidth="1"/>
    <col min="4601" max="4601" width="12.125" style="33" customWidth="1"/>
    <col min="4602" max="4602" width="13.875" style="33" customWidth="1"/>
    <col min="4603" max="4603" width="29.375" style="33" customWidth="1"/>
    <col min="4604" max="4607" width="21.5" style="33" customWidth="1"/>
    <col min="4608" max="4608" width="0" style="33" hidden="1" customWidth="1"/>
    <col min="4609" max="4609" width="17.625" style="33" customWidth="1"/>
    <col min="4610" max="4614" width="0" style="33" hidden="1" customWidth="1"/>
    <col min="4615" max="4615" width="7.875" style="33" customWidth="1"/>
    <col min="4616" max="4855" width="8.75" style="33"/>
    <col min="4856" max="4856" width="9.375" style="33" customWidth="1"/>
    <col min="4857" max="4857" width="12.125" style="33" customWidth="1"/>
    <col min="4858" max="4858" width="13.875" style="33" customWidth="1"/>
    <col min="4859" max="4859" width="29.375" style="33" customWidth="1"/>
    <col min="4860" max="4863" width="21.5" style="33" customWidth="1"/>
    <col min="4864" max="4864" width="0" style="33" hidden="1" customWidth="1"/>
    <col min="4865" max="4865" width="17.625" style="33" customWidth="1"/>
    <col min="4866" max="4870" width="0" style="33" hidden="1" customWidth="1"/>
    <col min="4871" max="4871" width="7.875" style="33" customWidth="1"/>
    <col min="4872" max="5111" width="8.75" style="33"/>
    <col min="5112" max="5112" width="9.375" style="33" customWidth="1"/>
    <col min="5113" max="5113" width="12.125" style="33" customWidth="1"/>
    <col min="5114" max="5114" width="13.875" style="33" customWidth="1"/>
    <col min="5115" max="5115" width="29.375" style="33" customWidth="1"/>
    <col min="5116" max="5119" width="21.5" style="33" customWidth="1"/>
    <col min="5120" max="5120" width="0" style="33" hidden="1" customWidth="1"/>
    <col min="5121" max="5121" width="17.625" style="33" customWidth="1"/>
    <col min="5122" max="5126" width="0" style="33" hidden="1" customWidth="1"/>
    <col min="5127" max="5127" width="7.875" style="33" customWidth="1"/>
    <col min="5128" max="5367" width="8.75" style="33"/>
    <col min="5368" max="5368" width="9.375" style="33" customWidth="1"/>
    <col min="5369" max="5369" width="12.125" style="33" customWidth="1"/>
    <col min="5370" max="5370" width="13.875" style="33" customWidth="1"/>
    <col min="5371" max="5371" width="29.375" style="33" customWidth="1"/>
    <col min="5372" max="5375" width="21.5" style="33" customWidth="1"/>
    <col min="5376" max="5376" width="0" style="33" hidden="1" customWidth="1"/>
    <col min="5377" max="5377" width="17.625" style="33" customWidth="1"/>
    <col min="5378" max="5382" width="0" style="33" hidden="1" customWidth="1"/>
    <col min="5383" max="5383" width="7.875" style="33" customWidth="1"/>
    <col min="5384" max="5623" width="8.75" style="33"/>
    <col min="5624" max="5624" width="9.375" style="33" customWidth="1"/>
    <col min="5625" max="5625" width="12.125" style="33" customWidth="1"/>
    <col min="5626" max="5626" width="13.875" style="33" customWidth="1"/>
    <col min="5627" max="5627" width="29.375" style="33" customWidth="1"/>
    <col min="5628" max="5631" width="21.5" style="33" customWidth="1"/>
    <col min="5632" max="5632" width="0" style="33" hidden="1" customWidth="1"/>
    <col min="5633" max="5633" width="17.625" style="33" customWidth="1"/>
    <col min="5634" max="5638" width="0" style="33" hidden="1" customWidth="1"/>
    <col min="5639" max="5639" width="7.875" style="33" customWidth="1"/>
    <col min="5640" max="5879" width="8.75" style="33"/>
    <col min="5880" max="5880" width="9.375" style="33" customWidth="1"/>
    <col min="5881" max="5881" width="12.125" style="33" customWidth="1"/>
    <col min="5882" max="5882" width="13.875" style="33" customWidth="1"/>
    <col min="5883" max="5883" width="29.375" style="33" customWidth="1"/>
    <col min="5884" max="5887" width="21.5" style="33" customWidth="1"/>
    <col min="5888" max="5888" width="0" style="33" hidden="1" customWidth="1"/>
    <col min="5889" max="5889" width="17.625" style="33" customWidth="1"/>
    <col min="5890" max="5894" width="0" style="33" hidden="1" customWidth="1"/>
    <col min="5895" max="5895" width="7.875" style="33" customWidth="1"/>
    <col min="5896" max="6135" width="8.75" style="33"/>
    <col min="6136" max="6136" width="9.375" style="33" customWidth="1"/>
    <col min="6137" max="6137" width="12.125" style="33" customWidth="1"/>
    <col min="6138" max="6138" width="13.875" style="33" customWidth="1"/>
    <col min="6139" max="6139" width="29.375" style="33" customWidth="1"/>
    <col min="6140" max="6143" width="21.5" style="33" customWidth="1"/>
    <col min="6144" max="6144" width="0" style="33" hidden="1" customWidth="1"/>
    <col min="6145" max="6145" width="17.625" style="33" customWidth="1"/>
    <col min="6146" max="6150" width="0" style="33" hidden="1" customWidth="1"/>
    <col min="6151" max="6151" width="7.875" style="33" customWidth="1"/>
    <col min="6152" max="6391" width="8.75" style="33"/>
    <col min="6392" max="6392" width="9.375" style="33" customWidth="1"/>
    <col min="6393" max="6393" width="12.125" style="33" customWidth="1"/>
    <col min="6394" max="6394" width="13.875" style="33" customWidth="1"/>
    <col min="6395" max="6395" width="29.375" style="33" customWidth="1"/>
    <col min="6396" max="6399" width="21.5" style="33" customWidth="1"/>
    <col min="6400" max="6400" width="0" style="33" hidden="1" customWidth="1"/>
    <col min="6401" max="6401" width="17.625" style="33" customWidth="1"/>
    <col min="6402" max="6406" width="0" style="33" hidden="1" customWidth="1"/>
    <col min="6407" max="6407" width="7.875" style="33" customWidth="1"/>
    <col min="6408" max="6647" width="8.75" style="33"/>
    <col min="6648" max="6648" width="9.375" style="33" customWidth="1"/>
    <col min="6649" max="6649" width="12.125" style="33" customWidth="1"/>
    <col min="6650" max="6650" width="13.875" style="33" customWidth="1"/>
    <col min="6651" max="6651" width="29.375" style="33" customWidth="1"/>
    <col min="6652" max="6655" width="21.5" style="33" customWidth="1"/>
    <col min="6656" max="6656" width="0" style="33" hidden="1" customWidth="1"/>
    <col min="6657" max="6657" width="17.625" style="33" customWidth="1"/>
    <col min="6658" max="6662" width="0" style="33" hidden="1" customWidth="1"/>
    <col min="6663" max="6663" width="7.875" style="33" customWidth="1"/>
    <col min="6664" max="6903" width="8.75" style="33"/>
    <col min="6904" max="6904" width="9.375" style="33" customWidth="1"/>
    <col min="6905" max="6905" width="12.125" style="33" customWidth="1"/>
    <col min="6906" max="6906" width="13.875" style="33" customWidth="1"/>
    <col min="6907" max="6907" width="29.375" style="33" customWidth="1"/>
    <col min="6908" max="6911" width="21.5" style="33" customWidth="1"/>
    <col min="6912" max="6912" width="0" style="33" hidden="1" customWidth="1"/>
    <col min="6913" max="6913" width="17.625" style="33" customWidth="1"/>
    <col min="6914" max="6918" width="0" style="33" hidden="1" customWidth="1"/>
    <col min="6919" max="6919" width="7.875" style="33" customWidth="1"/>
    <col min="6920" max="7159" width="8.75" style="33"/>
    <col min="7160" max="7160" width="9.375" style="33" customWidth="1"/>
    <col min="7161" max="7161" width="12.125" style="33" customWidth="1"/>
    <col min="7162" max="7162" width="13.875" style="33" customWidth="1"/>
    <col min="7163" max="7163" width="29.375" style="33" customWidth="1"/>
    <col min="7164" max="7167" width="21.5" style="33" customWidth="1"/>
    <col min="7168" max="7168" width="0" style="33" hidden="1" customWidth="1"/>
    <col min="7169" max="7169" width="17.625" style="33" customWidth="1"/>
    <col min="7170" max="7174" width="0" style="33" hidden="1" customWidth="1"/>
    <col min="7175" max="7175" width="7.875" style="33" customWidth="1"/>
    <col min="7176" max="7415" width="8.75" style="33"/>
    <col min="7416" max="7416" width="9.375" style="33" customWidth="1"/>
    <col min="7417" max="7417" width="12.125" style="33" customWidth="1"/>
    <col min="7418" max="7418" width="13.875" style="33" customWidth="1"/>
    <col min="7419" max="7419" width="29.375" style="33" customWidth="1"/>
    <col min="7420" max="7423" width="21.5" style="33" customWidth="1"/>
    <col min="7424" max="7424" width="0" style="33" hidden="1" customWidth="1"/>
    <col min="7425" max="7425" width="17.625" style="33" customWidth="1"/>
    <col min="7426" max="7430" width="0" style="33" hidden="1" customWidth="1"/>
    <col min="7431" max="7431" width="7.875" style="33" customWidth="1"/>
    <col min="7432" max="7671" width="8.75" style="33"/>
    <col min="7672" max="7672" width="9.375" style="33" customWidth="1"/>
    <col min="7673" max="7673" width="12.125" style="33" customWidth="1"/>
    <col min="7674" max="7674" width="13.875" style="33" customWidth="1"/>
    <col min="7675" max="7675" width="29.375" style="33" customWidth="1"/>
    <col min="7676" max="7679" width="21.5" style="33" customWidth="1"/>
    <col min="7680" max="7680" width="0" style="33" hidden="1" customWidth="1"/>
    <col min="7681" max="7681" width="17.625" style="33" customWidth="1"/>
    <col min="7682" max="7686" width="0" style="33" hidden="1" customWidth="1"/>
    <col min="7687" max="7687" width="7.875" style="33" customWidth="1"/>
    <col min="7688" max="7927" width="8.75" style="33"/>
    <col min="7928" max="7928" width="9.375" style="33" customWidth="1"/>
    <col min="7929" max="7929" width="12.125" style="33" customWidth="1"/>
    <col min="7930" max="7930" width="13.875" style="33" customWidth="1"/>
    <col min="7931" max="7931" width="29.375" style="33" customWidth="1"/>
    <col min="7932" max="7935" width="21.5" style="33" customWidth="1"/>
    <col min="7936" max="7936" width="0" style="33" hidden="1" customWidth="1"/>
    <col min="7937" max="7937" width="17.625" style="33" customWidth="1"/>
    <col min="7938" max="7942" width="0" style="33" hidden="1" customWidth="1"/>
    <col min="7943" max="7943" width="7.875" style="33" customWidth="1"/>
    <col min="7944" max="8183" width="8.75" style="33"/>
    <col min="8184" max="8184" width="9.375" style="33" customWidth="1"/>
    <col min="8185" max="8185" width="12.125" style="33" customWidth="1"/>
    <col min="8186" max="8186" width="13.875" style="33" customWidth="1"/>
    <col min="8187" max="8187" width="29.375" style="33" customWidth="1"/>
    <col min="8188" max="8191" width="21.5" style="33" customWidth="1"/>
    <col min="8192" max="8192" width="0" style="33" hidden="1" customWidth="1"/>
    <col min="8193" max="8193" width="17.625" style="33" customWidth="1"/>
    <col min="8194" max="8198" width="0" style="33" hidden="1" customWidth="1"/>
    <col min="8199" max="8199" width="7.875" style="33" customWidth="1"/>
    <col min="8200" max="8439" width="8.75" style="33"/>
    <col min="8440" max="8440" width="9.375" style="33" customWidth="1"/>
    <col min="8441" max="8441" width="12.125" style="33" customWidth="1"/>
    <col min="8442" max="8442" width="13.875" style="33" customWidth="1"/>
    <col min="8443" max="8443" width="29.375" style="33" customWidth="1"/>
    <col min="8444" max="8447" width="21.5" style="33" customWidth="1"/>
    <col min="8448" max="8448" width="0" style="33" hidden="1" customWidth="1"/>
    <col min="8449" max="8449" width="17.625" style="33" customWidth="1"/>
    <col min="8450" max="8454" width="0" style="33" hidden="1" customWidth="1"/>
    <col min="8455" max="8455" width="7.875" style="33" customWidth="1"/>
    <col min="8456" max="8695" width="8.75" style="33"/>
    <col min="8696" max="8696" width="9.375" style="33" customWidth="1"/>
    <col min="8697" max="8697" width="12.125" style="33" customWidth="1"/>
    <col min="8698" max="8698" width="13.875" style="33" customWidth="1"/>
    <col min="8699" max="8699" width="29.375" style="33" customWidth="1"/>
    <col min="8700" max="8703" width="21.5" style="33" customWidth="1"/>
    <col min="8704" max="8704" width="0" style="33" hidden="1" customWidth="1"/>
    <col min="8705" max="8705" width="17.625" style="33" customWidth="1"/>
    <col min="8706" max="8710" width="0" style="33" hidden="1" customWidth="1"/>
    <col min="8711" max="8711" width="7.875" style="33" customWidth="1"/>
    <col min="8712" max="8951" width="8.75" style="33"/>
    <col min="8952" max="8952" width="9.375" style="33" customWidth="1"/>
    <col min="8953" max="8953" width="12.125" style="33" customWidth="1"/>
    <col min="8954" max="8954" width="13.875" style="33" customWidth="1"/>
    <col min="8955" max="8955" width="29.375" style="33" customWidth="1"/>
    <col min="8956" max="8959" width="21.5" style="33" customWidth="1"/>
    <col min="8960" max="8960" width="0" style="33" hidden="1" customWidth="1"/>
    <col min="8961" max="8961" width="17.625" style="33" customWidth="1"/>
    <col min="8962" max="8966" width="0" style="33" hidden="1" customWidth="1"/>
    <col min="8967" max="8967" width="7.875" style="33" customWidth="1"/>
    <col min="8968" max="9207" width="8.75" style="33"/>
    <col min="9208" max="9208" width="9.375" style="33" customWidth="1"/>
    <col min="9209" max="9209" width="12.125" style="33" customWidth="1"/>
    <col min="9210" max="9210" width="13.875" style="33" customWidth="1"/>
    <col min="9211" max="9211" width="29.375" style="33" customWidth="1"/>
    <col min="9212" max="9215" width="21.5" style="33" customWidth="1"/>
    <col min="9216" max="9216" width="0" style="33" hidden="1" customWidth="1"/>
    <col min="9217" max="9217" width="17.625" style="33" customWidth="1"/>
    <col min="9218" max="9222" width="0" style="33" hidden="1" customWidth="1"/>
    <col min="9223" max="9223" width="7.875" style="33" customWidth="1"/>
    <col min="9224" max="9463" width="8.75" style="33"/>
    <col min="9464" max="9464" width="9.375" style="33" customWidth="1"/>
    <col min="9465" max="9465" width="12.125" style="33" customWidth="1"/>
    <col min="9466" max="9466" width="13.875" style="33" customWidth="1"/>
    <col min="9467" max="9467" width="29.375" style="33" customWidth="1"/>
    <col min="9468" max="9471" width="21.5" style="33" customWidth="1"/>
    <col min="9472" max="9472" width="0" style="33" hidden="1" customWidth="1"/>
    <col min="9473" max="9473" width="17.625" style="33" customWidth="1"/>
    <col min="9474" max="9478" width="0" style="33" hidden="1" customWidth="1"/>
    <col min="9479" max="9479" width="7.875" style="33" customWidth="1"/>
    <col min="9480" max="9719" width="8.75" style="33"/>
    <col min="9720" max="9720" width="9.375" style="33" customWidth="1"/>
    <col min="9721" max="9721" width="12.125" style="33" customWidth="1"/>
    <col min="9722" max="9722" width="13.875" style="33" customWidth="1"/>
    <col min="9723" max="9723" width="29.375" style="33" customWidth="1"/>
    <col min="9724" max="9727" width="21.5" style="33" customWidth="1"/>
    <col min="9728" max="9728" width="0" style="33" hidden="1" customWidth="1"/>
    <col min="9729" max="9729" width="17.625" style="33" customWidth="1"/>
    <col min="9730" max="9734" width="0" style="33" hidden="1" customWidth="1"/>
    <col min="9735" max="9735" width="7.875" style="33" customWidth="1"/>
    <col min="9736" max="9975" width="8.75" style="33"/>
    <col min="9976" max="9976" width="9.375" style="33" customWidth="1"/>
    <col min="9977" max="9977" width="12.125" style="33" customWidth="1"/>
    <col min="9978" max="9978" width="13.875" style="33" customWidth="1"/>
    <col min="9979" max="9979" width="29.375" style="33" customWidth="1"/>
    <col min="9980" max="9983" width="21.5" style="33" customWidth="1"/>
    <col min="9984" max="9984" width="0" style="33" hidden="1" customWidth="1"/>
    <col min="9985" max="9985" width="17.625" style="33" customWidth="1"/>
    <col min="9986" max="9990" width="0" style="33" hidden="1" customWidth="1"/>
    <col min="9991" max="9991" width="7.875" style="33" customWidth="1"/>
    <col min="9992" max="10231" width="8.75" style="33"/>
    <col min="10232" max="10232" width="9.375" style="33" customWidth="1"/>
    <col min="10233" max="10233" width="12.125" style="33" customWidth="1"/>
    <col min="10234" max="10234" width="13.875" style="33" customWidth="1"/>
    <col min="10235" max="10235" width="29.375" style="33" customWidth="1"/>
    <col min="10236" max="10239" width="21.5" style="33" customWidth="1"/>
    <col min="10240" max="10240" width="0" style="33" hidden="1" customWidth="1"/>
    <col min="10241" max="10241" width="17.625" style="33" customWidth="1"/>
    <col min="10242" max="10246" width="0" style="33" hidden="1" customWidth="1"/>
    <col min="10247" max="10247" width="7.875" style="33" customWidth="1"/>
    <col min="10248" max="10487" width="8.75" style="33"/>
    <col min="10488" max="10488" width="9.375" style="33" customWidth="1"/>
    <col min="10489" max="10489" width="12.125" style="33" customWidth="1"/>
    <col min="10490" max="10490" width="13.875" style="33" customWidth="1"/>
    <col min="10491" max="10491" width="29.375" style="33" customWidth="1"/>
    <col min="10492" max="10495" width="21.5" style="33" customWidth="1"/>
    <col min="10496" max="10496" width="0" style="33" hidden="1" customWidth="1"/>
    <col min="10497" max="10497" width="17.625" style="33" customWidth="1"/>
    <col min="10498" max="10502" width="0" style="33" hidden="1" customWidth="1"/>
    <col min="10503" max="10503" width="7.875" style="33" customWidth="1"/>
    <col min="10504" max="10743" width="8.75" style="33"/>
    <col min="10744" max="10744" width="9.375" style="33" customWidth="1"/>
    <col min="10745" max="10745" width="12.125" style="33" customWidth="1"/>
    <col min="10746" max="10746" width="13.875" style="33" customWidth="1"/>
    <col min="10747" max="10747" width="29.375" style="33" customWidth="1"/>
    <col min="10748" max="10751" width="21.5" style="33" customWidth="1"/>
    <col min="10752" max="10752" width="0" style="33" hidden="1" customWidth="1"/>
    <col min="10753" max="10753" width="17.625" style="33" customWidth="1"/>
    <col min="10754" max="10758" width="0" style="33" hidden="1" customWidth="1"/>
    <col min="10759" max="10759" width="7.875" style="33" customWidth="1"/>
    <col min="10760" max="10999" width="8.75" style="33"/>
    <col min="11000" max="11000" width="9.375" style="33" customWidth="1"/>
    <col min="11001" max="11001" width="12.125" style="33" customWidth="1"/>
    <col min="11002" max="11002" width="13.875" style="33" customWidth="1"/>
    <col min="11003" max="11003" width="29.375" style="33" customWidth="1"/>
    <col min="11004" max="11007" width="21.5" style="33" customWidth="1"/>
    <col min="11008" max="11008" width="0" style="33" hidden="1" customWidth="1"/>
    <col min="11009" max="11009" width="17.625" style="33" customWidth="1"/>
    <col min="11010" max="11014" width="0" style="33" hidden="1" customWidth="1"/>
    <col min="11015" max="11015" width="7.875" style="33" customWidth="1"/>
    <col min="11016" max="11255" width="8.75" style="33"/>
    <col min="11256" max="11256" width="9.375" style="33" customWidth="1"/>
    <col min="11257" max="11257" width="12.125" style="33" customWidth="1"/>
    <col min="11258" max="11258" width="13.875" style="33" customWidth="1"/>
    <col min="11259" max="11259" width="29.375" style="33" customWidth="1"/>
    <col min="11260" max="11263" width="21.5" style="33" customWidth="1"/>
    <col min="11264" max="11264" width="0" style="33" hidden="1" customWidth="1"/>
    <col min="11265" max="11265" width="17.625" style="33" customWidth="1"/>
    <col min="11266" max="11270" width="0" style="33" hidden="1" customWidth="1"/>
    <col min="11271" max="11271" width="7.875" style="33" customWidth="1"/>
    <col min="11272" max="11511" width="8.75" style="33"/>
    <col min="11512" max="11512" width="9.375" style="33" customWidth="1"/>
    <col min="11513" max="11513" width="12.125" style="33" customWidth="1"/>
    <col min="11514" max="11514" width="13.875" style="33" customWidth="1"/>
    <col min="11515" max="11515" width="29.375" style="33" customWidth="1"/>
    <col min="11516" max="11519" width="21.5" style="33" customWidth="1"/>
    <col min="11520" max="11520" width="0" style="33" hidden="1" customWidth="1"/>
    <col min="11521" max="11521" width="17.625" style="33" customWidth="1"/>
    <col min="11522" max="11526" width="0" style="33" hidden="1" customWidth="1"/>
    <col min="11527" max="11527" width="7.875" style="33" customWidth="1"/>
    <col min="11528" max="11767" width="8.75" style="33"/>
    <col min="11768" max="11768" width="9.375" style="33" customWidth="1"/>
    <col min="11769" max="11769" width="12.125" style="33" customWidth="1"/>
    <col min="11770" max="11770" width="13.875" style="33" customWidth="1"/>
    <col min="11771" max="11771" width="29.375" style="33" customWidth="1"/>
    <col min="11772" max="11775" width="21.5" style="33" customWidth="1"/>
    <col min="11776" max="11776" width="0" style="33" hidden="1" customWidth="1"/>
    <col min="11777" max="11777" width="17.625" style="33" customWidth="1"/>
    <col min="11778" max="11782" width="0" style="33" hidden="1" customWidth="1"/>
    <col min="11783" max="11783" width="7.875" style="33" customWidth="1"/>
    <col min="11784" max="12023" width="8.75" style="33"/>
    <col min="12024" max="12024" width="9.375" style="33" customWidth="1"/>
    <col min="12025" max="12025" width="12.125" style="33" customWidth="1"/>
    <col min="12026" max="12026" width="13.875" style="33" customWidth="1"/>
    <col min="12027" max="12027" width="29.375" style="33" customWidth="1"/>
    <col min="12028" max="12031" width="21.5" style="33" customWidth="1"/>
    <col min="12032" max="12032" width="0" style="33" hidden="1" customWidth="1"/>
    <col min="12033" max="12033" width="17.625" style="33" customWidth="1"/>
    <col min="12034" max="12038" width="0" style="33" hidden="1" customWidth="1"/>
    <col min="12039" max="12039" width="7.875" style="33" customWidth="1"/>
    <col min="12040" max="12279" width="8.75" style="33"/>
    <col min="12280" max="12280" width="9.375" style="33" customWidth="1"/>
    <col min="12281" max="12281" width="12.125" style="33" customWidth="1"/>
    <col min="12282" max="12282" width="13.875" style="33" customWidth="1"/>
    <col min="12283" max="12283" width="29.375" style="33" customWidth="1"/>
    <col min="12284" max="12287" width="21.5" style="33" customWidth="1"/>
    <col min="12288" max="12288" width="0" style="33" hidden="1" customWidth="1"/>
    <col min="12289" max="12289" width="17.625" style="33" customWidth="1"/>
    <col min="12290" max="12294" width="0" style="33" hidden="1" customWidth="1"/>
    <col min="12295" max="12295" width="7.875" style="33" customWidth="1"/>
    <col min="12296" max="12535" width="8.75" style="33"/>
    <col min="12536" max="12536" width="9.375" style="33" customWidth="1"/>
    <col min="12537" max="12537" width="12.125" style="33" customWidth="1"/>
    <col min="12538" max="12538" width="13.875" style="33" customWidth="1"/>
    <col min="12539" max="12539" width="29.375" style="33" customWidth="1"/>
    <col min="12540" max="12543" width="21.5" style="33" customWidth="1"/>
    <col min="12544" max="12544" width="0" style="33" hidden="1" customWidth="1"/>
    <col min="12545" max="12545" width="17.625" style="33" customWidth="1"/>
    <col min="12546" max="12550" width="0" style="33" hidden="1" customWidth="1"/>
    <col min="12551" max="12551" width="7.875" style="33" customWidth="1"/>
    <col min="12552" max="12791" width="8.75" style="33"/>
    <col min="12792" max="12792" width="9.375" style="33" customWidth="1"/>
    <col min="12793" max="12793" width="12.125" style="33" customWidth="1"/>
    <col min="12794" max="12794" width="13.875" style="33" customWidth="1"/>
    <col min="12795" max="12795" width="29.375" style="33" customWidth="1"/>
    <col min="12796" max="12799" width="21.5" style="33" customWidth="1"/>
    <col min="12800" max="12800" width="0" style="33" hidden="1" customWidth="1"/>
    <col min="12801" max="12801" width="17.625" style="33" customWidth="1"/>
    <col min="12802" max="12806" width="0" style="33" hidden="1" customWidth="1"/>
    <col min="12807" max="12807" width="7.875" style="33" customWidth="1"/>
    <col min="12808" max="13047" width="8.75" style="33"/>
    <col min="13048" max="13048" width="9.375" style="33" customWidth="1"/>
    <col min="13049" max="13049" width="12.125" style="33" customWidth="1"/>
    <col min="13050" max="13050" width="13.875" style="33" customWidth="1"/>
    <col min="13051" max="13051" width="29.375" style="33" customWidth="1"/>
    <col min="13052" max="13055" width="21.5" style="33" customWidth="1"/>
    <col min="13056" max="13056" width="0" style="33" hidden="1" customWidth="1"/>
    <col min="13057" max="13057" width="17.625" style="33" customWidth="1"/>
    <col min="13058" max="13062" width="0" style="33" hidden="1" customWidth="1"/>
    <col min="13063" max="13063" width="7.875" style="33" customWidth="1"/>
    <col min="13064" max="13303" width="8.75" style="33"/>
    <col min="13304" max="13304" width="9.375" style="33" customWidth="1"/>
    <col min="13305" max="13305" width="12.125" style="33" customWidth="1"/>
    <col min="13306" max="13306" width="13.875" style="33" customWidth="1"/>
    <col min="13307" max="13307" width="29.375" style="33" customWidth="1"/>
    <col min="13308" max="13311" width="21.5" style="33" customWidth="1"/>
    <col min="13312" max="13312" width="0" style="33" hidden="1" customWidth="1"/>
    <col min="13313" max="13313" width="17.625" style="33" customWidth="1"/>
    <col min="13314" max="13318" width="0" style="33" hidden="1" customWidth="1"/>
    <col min="13319" max="13319" width="7.875" style="33" customWidth="1"/>
    <col min="13320" max="13559" width="8.75" style="33"/>
    <col min="13560" max="13560" width="9.375" style="33" customWidth="1"/>
    <col min="13561" max="13561" width="12.125" style="33" customWidth="1"/>
    <col min="13562" max="13562" width="13.875" style="33" customWidth="1"/>
    <col min="13563" max="13563" width="29.375" style="33" customWidth="1"/>
    <col min="13564" max="13567" width="21.5" style="33" customWidth="1"/>
    <col min="13568" max="13568" width="0" style="33" hidden="1" customWidth="1"/>
    <col min="13569" max="13569" width="17.625" style="33" customWidth="1"/>
    <col min="13570" max="13574" width="0" style="33" hidden="1" customWidth="1"/>
    <col min="13575" max="13575" width="7.875" style="33" customWidth="1"/>
    <col min="13576" max="13815" width="8.75" style="33"/>
    <col min="13816" max="13816" width="9.375" style="33" customWidth="1"/>
    <col min="13817" max="13817" width="12.125" style="33" customWidth="1"/>
    <col min="13818" max="13818" width="13.875" style="33" customWidth="1"/>
    <col min="13819" max="13819" width="29.375" style="33" customWidth="1"/>
    <col min="13820" max="13823" width="21.5" style="33" customWidth="1"/>
    <col min="13824" max="13824" width="0" style="33" hidden="1" customWidth="1"/>
    <col min="13825" max="13825" width="17.625" style="33" customWidth="1"/>
    <col min="13826" max="13830" width="0" style="33" hidden="1" customWidth="1"/>
    <col min="13831" max="13831" width="7.875" style="33" customWidth="1"/>
    <col min="13832" max="14071" width="8.75" style="33"/>
    <col min="14072" max="14072" width="9.375" style="33" customWidth="1"/>
    <col min="14073" max="14073" width="12.125" style="33" customWidth="1"/>
    <col min="14074" max="14074" width="13.875" style="33" customWidth="1"/>
    <col min="14075" max="14075" width="29.375" style="33" customWidth="1"/>
    <col min="14076" max="14079" width="21.5" style="33" customWidth="1"/>
    <col min="14080" max="14080" width="0" style="33" hidden="1" customWidth="1"/>
    <col min="14081" max="14081" width="17.625" style="33" customWidth="1"/>
    <col min="14082" max="14086" width="0" style="33" hidden="1" customWidth="1"/>
    <col min="14087" max="14087" width="7.875" style="33" customWidth="1"/>
    <col min="14088" max="14327" width="8.75" style="33"/>
    <col min="14328" max="14328" width="9.375" style="33" customWidth="1"/>
    <col min="14329" max="14329" width="12.125" style="33" customWidth="1"/>
    <col min="14330" max="14330" width="13.875" style="33" customWidth="1"/>
    <col min="14331" max="14331" width="29.375" style="33" customWidth="1"/>
    <col min="14332" max="14335" width="21.5" style="33" customWidth="1"/>
    <col min="14336" max="14336" width="0" style="33" hidden="1" customWidth="1"/>
    <col min="14337" max="14337" width="17.625" style="33" customWidth="1"/>
    <col min="14338" max="14342" width="0" style="33" hidden="1" customWidth="1"/>
    <col min="14343" max="14343" width="7.875" style="33" customWidth="1"/>
    <col min="14344" max="14583" width="8.75" style="33"/>
    <col min="14584" max="14584" width="9.375" style="33" customWidth="1"/>
    <col min="14585" max="14585" width="12.125" style="33" customWidth="1"/>
    <col min="14586" max="14586" width="13.875" style="33" customWidth="1"/>
    <col min="14587" max="14587" width="29.375" style="33" customWidth="1"/>
    <col min="14588" max="14591" width="21.5" style="33" customWidth="1"/>
    <col min="14592" max="14592" width="0" style="33" hidden="1" customWidth="1"/>
    <col min="14593" max="14593" width="17.625" style="33" customWidth="1"/>
    <col min="14594" max="14598" width="0" style="33" hidden="1" customWidth="1"/>
    <col min="14599" max="14599" width="7.875" style="33" customWidth="1"/>
    <col min="14600" max="14839" width="8.75" style="33"/>
    <col min="14840" max="14840" width="9.375" style="33" customWidth="1"/>
    <col min="14841" max="14841" width="12.125" style="33" customWidth="1"/>
    <col min="14842" max="14842" width="13.875" style="33" customWidth="1"/>
    <col min="14843" max="14843" width="29.375" style="33" customWidth="1"/>
    <col min="14844" max="14847" width="21.5" style="33" customWidth="1"/>
    <col min="14848" max="14848" width="0" style="33" hidden="1" customWidth="1"/>
    <col min="14849" max="14849" width="17.625" style="33" customWidth="1"/>
    <col min="14850" max="14854" width="0" style="33" hidden="1" customWidth="1"/>
    <col min="14855" max="14855" width="7.875" style="33" customWidth="1"/>
    <col min="14856" max="15095" width="8.75" style="33"/>
    <col min="15096" max="15096" width="9.375" style="33" customWidth="1"/>
    <col min="15097" max="15097" width="12.125" style="33" customWidth="1"/>
    <col min="15098" max="15098" width="13.875" style="33" customWidth="1"/>
    <col min="15099" max="15099" width="29.375" style="33" customWidth="1"/>
    <col min="15100" max="15103" width="21.5" style="33" customWidth="1"/>
    <col min="15104" max="15104" width="0" style="33" hidden="1" customWidth="1"/>
    <col min="15105" max="15105" width="17.625" style="33" customWidth="1"/>
    <col min="15106" max="15110" width="0" style="33" hidden="1" customWidth="1"/>
    <col min="15111" max="15111" width="7.875" style="33" customWidth="1"/>
    <col min="15112" max="15351" width="8.75" style="33"/>
    <col min="15352" max="15352" width="9.375" style="33" customWidth="1"/>
    <col min="15353" max="15353" width="12.125" style="33" customWidth="1"/>
    <col min="15354" max="15354" width="13.875" style="33" customWidth="1"/>
    <col min="15355" max="15355" width="29.375" style="33" customWidth="1"/>
    <col min="15356" max="15359" width="21.5" style="33" customWidth="1"/>
    <col min="15360" max="15360" width="0" style="33" hidden="1" customWidth="1"/>
    <col min="15361" max="15361" width="17.625" style="33" customWidth="1"/>
    <col min="15362" max="15366" width="0" style="33" hidden="1" customWidth="1"/>
    <col min="15367" max="15367" width="7.875" style="33" customWidth="1"/>
    <col min="15368" max="15607" width="8.75" style="33"/>
    <col min="15608" max="15608" width="9.375" style="33" customWidth="1"/>
    <col min="15609" max="15609" width="12.125" style="33" customWidth="1"/>
    <col min="15610" max="15610" width="13.875" style="33" customWidth="1"/>
    <col min="15611" max="15611" width="29.375" style="33" customWidth="1"/>
    <col min="15612" max="15615" width="21.5" style="33" customWidth="1"/>
    <col min="15616" max="15616" width="0" style="33" hidden="1" customWidth="1"/>
    <col min="15617" max="15617" width="17.625" style="33" customWidth="1"/>
    <col min="15618" max="15622" width="0" style="33" hidden="1" customWidth="1"/>
    <col min="15623" max="15623" width="7.875" style="33" customWidth="1"/>
    <col min="15624" max="15863" width="8.75" style="33"/>
    <col min="15864" max="15864" width="9.375" style="33" customWidth="1"/>
    <col min="15865" max="15865" width="12.125" style="33" customWidth="1"/>
    <col min="15866" max="15866" width="13.875" style="33" customWidth="1"/>
    <col min="15867" max="15867" width="29.375" style="33" customWidth="1"/>
    <col min="15868" max="15871" width="21.5" style="33" customWidth="1"/>
    <col min="15872" max="15872" width="0" style="33" hidden="1" customWidth="1"/>
    <col min="15873" max="15873" width="17.625" style="33" customWidth="1"/>
    <col min="15874" max="15878" width="0" style="33" hidden="1" customWidth="1"/>
    <col min="15879" max="15879" width="7.875" style="33" customWidth="1"/>
    <col min="15880" max="16119" width="8.75" style="33"/>
    <col min="16120" max="16120" width="9.375" style="33" customWidth="1"/>
    <col min="16121" max="16121" width="12.125" style="33" customWidth="1"/>
    <col min="16122" max="16122" width="13.875" style="33" customWidth="1"/>
    <col min="16123" max="16123" width="29.375" style="33" customWidth="1"/>
    <col min="16124" max="16127" width="21.5" style="33" customWidth="1"/>
    <col min="16128" max="16128" width="0" style="33" hidden="1" customWidth="1"/>
    <col min="16129" max="16129" width="17.625" style="33" customWidth="1"/>
    <col min="16130" max="16134" width="0" style="33" hidden="1" customWidth="1"/>
    <col min="16135" max="16135" width="7.875" style="33" customWidth="1"/>
    <col min="16136" max="16384" width="8.75" style="33"/>
  </cols>
  <sheetData>
    <row r="1" spans="1:55" ht="23.25" x14ac:dyDescent="0.35">
      <c r="A1" s="225" t="s">
        <v>164</v>
      </c>
      <c r="B1" s="225"/>
      <c r="C1" s="225"/>
      <c r="D1" s="225"/>
      <c r="E1" s="225"/>
      <c r="F1" s="225"/>
      <c r="G1" s="225"/>
    </row>
    <row r="2" spans="1:55" x14ac:dyDescent="0.25">
      <c r="A2" s="231" t="s">
        <v>81</v>
      </c>
      <c r="B2" s="232"/>
      <c r="C2" s="232"/>
      <c r="D2" s="232"/>
      <c r="E2" s="232"/>
      <c r="F2" s="232"/>
      <c r="G2" s="232"/>
      <c r="H2" s="33"/>
      <c r="I2" s="33"/>
      <c r="J2" s="33"/>
      <c r="K2" s="33"/>
      <c r="L2" s="33"/>
      <c r="M2" s="33"/>
      <c r="N2" s="33"/>
      <c r="O2" s="33"/>
      <c r="P2" s="33"/>
      <c r="Q2" s="33"/>
      <c r="R2" s="33"/>
      <c r="S2" s="33"/>
      <c r="T2" s="33"/>
      <c r="U2" s="33"/>
      <c r="V2" s="33"/>
      <c r="W2" s="33"/>
      <c r="X2" s="33"/>
      <c r="Y2" s="33"/>
      <c r="Z2" s="33"/>
      <c r="AA2" s="33"/>
      <c r="AB2" s="33"/>
      <c r="AC2" s="33"/>
      <c r="AD2" s="33"/>
      <c r="AE2" s="33"/>
      <c r="AF2" s="33"/>
      <c r="AG2" s="33"/>
      <c r="AH2" s="33"/>
      <c r="AI2" s="33"/>
      <c r="AJ2" s="33"/>
      <c r="AK2" s="33"/>
      <c r="AL2" s="33"/>
      <c r="AM2" s="33"/>
      <c r="AN2" s="33"/>
      <c r="AO2" s="33"/>
      <c r="AP2" s="33"/>
      <c r="AQ2" s="33"/>
      <c r="AR2" s="33"/>
      <c r="AS2" s="33"/>
      <c r="AT2" s="33"/>
      <c r="AU2" s="33"/>
      <c r="AV2" s="33"/>
      <c r="AW2" s="33"/>
      <c r="AX2" s="33"/>
      <c r="AY2" s="33"/>
      <c r="AZ2" s="33"/>
      <c r="BA2" s="33"/>
      <c r="BB2" s="33"/>
      <c r="BC2" s="33"/>
    </row>
    <row r="3" spans="1:55" x14ac:dyDescent="0.25">
      <c r="A3" s="233" t="s">
        <v>223</v>
      </c>
      <c r="B3" s="233"/>
      <c r="C3" s="233"/>
      <c r="D3" s="233"/>
      <c r="E3" s="233"/>
      <c r="F3" s="233"/>
      <c r="G3" s="2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c r="AY3" s="33"/>
      <c r="AZ3" s="33"/>
      <c r="BA3" s="33"/>
      <c r="BB3" s="33"/>
      <c r="BC3" s="33"/>
    </row>
    <row r="4" spans="1:55" x14ac:dyDescent="0.25">
      <c r="A4" s="75"/>
      <c r="B4" s="75"/>
      <c r="C4" s="76"/>
      <c r="D4" s="75"/>
      <c r="E4" s="75"/>
      <c r="F4" s="75"/>
      <c r="G4" s="75"/>
      <c r="H4" s="33"/>
      <c r="I4" s="33"/>
      <c r="J4" s="33"/>
      <c r="K4" s="33"/>
      <c r="L4" s="33"/>
      <c r="M4" s="33"/>
      <c r="N4" s="33"/>
      <c r="O4" s="33"/>
      <c r="P4" s="33"/>
      <c r="Q4" s="33"/>
      <c r="R4" s="33"/>
      <c r="S4" s="33"/>
      <c r="T4" s="33"/>
      <c r="U4" s="33"/>
      <c r="V4" s="33"/>
      <c r="W4" s="33"/>
      <c r="X4" s="33"/>
      <c r="Y4" s="33"/>
      <c r="Z4" s="33"/>
      <c r="AA4" s="33"/>
      <c r="AB4" s="33"/>
      <c r="AC4" s="33"/>
      <c r="AD4" s="33"/>
      <c r="AE4" s="33"/>
      <c r="AF4" s="33"/>
      <c r="AG4" s="33"/>
      <c r="AH4" s="33"/>
      <c r="AI4" s="33"/>
      <c r="AJ4" s="33"/>
      <c r="AK4" s="33"/>
      <c r="AL4" s="33"/>
      <c r="AM4" s="33"/>
      <c r="AN4" s="33"/>
      <c r="AO4" s="33"/>
      <c r="AP4" s="33"/>
      <c r="AQ4" s="33"/>
      <c r="AR4" s="33"/>
      <c r="AS4" s="33"/>
      <c r="AT4" s="33"/>
      <c r="AU4" s="33"/>
      <c r="AV4" s="33"/>
      <c r="AW4" s="33"/>
      <c r="AX4" s="33"/>
      <c r="AY4" s="33"/>
      <c r="AZ4" s="33"/>
      <c r="BA4" s="33"/>
      <c r="BB4" s="33"/>
      <c r="BC4" s="33"/>
    </row>
    <row r="5" spans="1:55" s="74" customFormat="1" ht="47.25" x14ac:dyDescent="0.25">
      <c r="A5" s="134"/>
      <c r="B5" s="135" t="s">
        <v>1</v>
      </c>
      <c r="C5" s="135" t="s">
        <v>2</v>
      </c>
      <c r="D5" s="135" t="s">
        <v>204</v>
      </c>
      <c r="E5" s="135" t="s">
        <v>4</v>
      </c>
      <c r="F5" s="135" t="s">
        <v>5</v>
      </c>
      <c r="G5" s="135" t="s">
        <v>6</v>
      </c>
    </row>
    <row r="6" spans="1:55" s="77" customFormat="1" ht="47.25" x14ac:dyDescent="0.25">
      <c r="A6" s="139" t="s">
        <v>45</v>
      </c>
      <c r="B6" s="152" t="s">
        <v>203</v>
      </c>
      <c r="C6" s="152" t="s">
        <v>203</v>
      </c>
      <c r="D6" s="152" t="s">
        <v>203</v>
      </c>
      <c r="E6" s="152" t="s">
        <v>203</v>
      </c>
      <c r="F6" s="152" t="s">
        <v>203</v>
      </c>
      <c r="G6" s="152" t="s">
        <v>203</v>
      </c>
      <c r="H6" s="74"/>
      <c r="I6" s="74"/>
      <c r="J6" s="74"/>
      <c r="K6" s="74"/>
      <c r="L6" s="74"/>
      <c r="M6" s="74"/>
      <c r="N6" s="74"/>
      <c r="O6" s="74"/>
      <c r="P6" s="74"/>
      <c r="Q6" s="74"/>
      <c r="R6" s="74"/>
      <c r="S6" s="74"/>
      <c r="T6" s="74"/>
      <c r="U6" s="74"/>
      <c r="V6" s="74"/>
      <c r="W6" s="74"/>
      <c r="X6" s="74"/>
      <c r="Y6" s="74"/>
      <c r="Z6" s="74"/>
      <c r="AA6" s="74"/>
      <c r="AB6" s="74"/>
      <c r="AC6" s="74"/>
      <c r="AD6" s="74"/>
      <c r="AE6" s="74"/>
      <c r="AF6" s="74"/>
      <c r="AG6" s="74"/>
      <c r="AH6" s="74"/>
      <c r="AI6" s="74"/>
      <c r="AJ6" s="74"/>
      <c r="AK6" s="74"/>
      <c r="AL6" s="74"/>
      <c r="AM6" s="74"/>
      <c r="AN6" s="74"/>
      <c r="AO6" s="74"/>
      <c r="AP6" s="74"/>
      <c r="AQ6" s="74"/>
      <c r="AR6" s="74"/>
    </row>
    <row r="7" spans="1:55" s="74" customFormat="1" x14ac:dyDescent="0.25">
      <c r="A7" s="78" t="s">
        <v>10</v>
      </c>
      <c r="B7" s="72">
        <v>6.1376677062392568E-2</v>
      </c>
      <c r="C7" s="72">
        <v>0.14596485591334873</v>
      </c>
      <c r="D7" s="72">
        <v>0.10006850090194241</v>
      </c>
      <c r="E7" s="72">
        <v>0.18863398481390248</v>
      </c>
      <c r="F7" s="72">
        <v>0.13915653600726524</v>
      </c>
      <c r="G7" s="72">
        <v>0.11891572247040967</v>
      </c>
    </row>
    <row r="8" spans="1:55" s="74" customFormat="1" x14ac:dyDescent="0.25">
      <c r="A8" s="140" t="s">
        <v>11</v>
      </c>
      <c r="B8" s="141">
        <v>3.6262969898376574E-2</v>
      </c>
      <c r="C8" s="141">
        <v>1.9501067314438288E-2</v>
      </c>
      <c r="D8" s="141">
        <v>1.3680448213718386E-2</v>
      </c>
      <c r="E8" s="141">
        <v>3.2340158264763434E-2</v>
      </c>
      <c r="F8" s="141">
        <v>2.025240314594209E-2</v>
      </c>
      <c r="G8" s="141">
        <v>2.6551355154974622E-2</v>
      </c>
    </row>
    <row r="9" spans="1:55" s="74" customFormat="1" ht="31.5" x14ac:dyDescent="0.25">
      <c r="A9" s="78" t="s">
        <v>12</v>
      </c>
      <c r="B9" s="72">
        <v>2.8651976137391648E-3</v>
      </c>
      <c r="C9" s="72">
        <v>2.6333436474314079E-2</v>
      </c>
      <c r="D9" s="72">
        <v>2.3808191660419267E-2</v>
      </c>
      <c r="E9" s="72">
        <v>4.886959786485176E-2</v>
      </c>
      <c r="F9" s="72">
        <v>1.5896577771167444E-2</v>
      </c>
      <c r="G9" s="72">
        <v>2.6033507042009459E-2</v>
      </c>
    </row>
    <row r="10" spans="1:55" s="74" customFormat="1" x14ac:dyDescent="0.25">
      <c r="A10" s="140" t="s">
        <v>13</v>
      </c>
      <c r="B10" s="141">
        <v>9.960312901626917E-4</v>
      </c>
      <c r="C10" s="141">
        <v>8.7500000000000008E-2</v>
      </c>
      <c r="D10" s="141">
        <v>1.6379099913801953E-3</v>
      </c>
      <c r="E10" s="141">
        <v>4.2727011821357019E-2</v>
      </c>
      <c r="F10" s="141">
        <v>1.5907264463602397E-2</v>
      </c>
      <c r="G10" s="141">
        <v>2.3111576456647766E-2</v>
      </c>
    </row>
    <row r="11" spans="1:55" s="74" customFormat="1" x14ac:dyDescent="0.25">
      <c r="A11" s="78" t="s">
        <v>14</v>
      </c>
      <c r="B11" s="72">
        <v>4.7014963337665088E-4</v>
      </c>
      <c r="C11" s="72">
        <v>3.487806197167217E-3</v>
      </c>
      <c r="D11" s="72">
        <v>9.2424920942168153E-4</v>
      </c>
      <c r="E11" s="72">
        <v>2.6800731417463979E-3</v>
      </c>
      <c r="F11" s="72">
        <v>1.0088835515506213E-3</v>
      </c>
      <c r="G11" s="72">
        <v>2.4942082795871732E-3</v>
      </c>
    </row>
    <row r="12" spans="1:55" s="74" customFormat="1" x14ac:dyDescent="0.25">
      <c r="A12" s="140" t="s">
        <v>15</v>
      </c>
      <c r="B12" s="141">
        <v>3.2153090428494358E-4</v>
      </c>
      <c r="C12" s="141">
        <v>0.10972222222222222</v>
      </c>
      <c r="D12" s="141">
        <v>2.6947519143897974E-3</v>
      </c>
      <c r="E12" s="141">
        <v>5.4598354122846381E-2</v>
      </c>
      <c r="F12" s="141">
        <v>3.1787838886158472E-2</v>
      </c>
      <c r="G12" s="141">
        <v>5.7160305382392008E-2</v>
      </c>
    </row>
    <row r="13" spans="1:55" s="74" customFormat="1" x14ac:dyDescent="0.25">
      <c r="A13" s="78" t="s">
        <v>16</v>
      </c>
      <c r="B13" s="72">
        <v>2.4579251349782357E-4</v>
      </c>
      <c r="C13" s="72">
        <v>1.0260213072851028E-3</v>
      </c>
      <c r="D13" s="72">
        <v>5.093120116053655E-3</v>
      </c>
      <c r="E13" s="72">
        <v>1.8419079580898753E-3</v>
      </c>
      <c r="F13" s="72">
        <v>4.8042073883362911E-4</v>
      </c>
      <c r="G13" s="72">
        <v>1.8698368245788207E-3</v>
      </c>
    </row>
    <row r="14" spans="1:55" s="74" customFormat="1" x14ac:dyDescent="0.25">
      <c r="A14" s="140" t="s">
        <v>17</v>
      </c>
      <c r="B14" s="141">
        <v>1.0146086312991553E-4</v>
      </c>
      <c r="C14" s="141">
        <v>2.7246195689236519E-2</v>
      </c>
      <c r="D14" s="141">
        <v>1.9023154614172838E-2</v>
      </c>
      <c r="E14" s="141">
        <v>5.1791528480574237E-2</v>
      </c>
      <c r="F14" s="141">
        <v>8.3539828474958819E-3</v>
      </c>
      <c r="G14" s="141">
        <v>3.1362784530052097E-2</v>
      </c>
    </row>
    <row r="15" spans="1:55" s="79" customFormat="1" ht="31.5" customHeight="1" x14ac:dyDescent="0.25">
      <c r="A15" s="78" t="s">
        <v>18</v>
      </c>
      <c r="B15" s="72">
        <v>5.7161049650656644E-5</v>
      </c>
      <c r="C15" s="72">
        <v>2.605028124340747E-3</v>
      </c>
      <c r="D15" s="72">
        <v>6.3203826738806729E-2</v>
      </c>
      <c r="E15" s="72">
        <v>1.3185685797931695E-2</v>
      </c>
      <c r="F15" s="72">
        <v>3.8967459927616581E-4</v>
      </c>
      <c r="G15" s="72">
        <v>3.7708102833969026E-3</v>
      </c>
    </row>
    <row r="16" spans="1:55" s="74" customFormat="1" x14ac:dyDescent="0.25">
      <c r="A16" s="140" t="s">
        <v>19</v>
      </c>
      <c r="B16" s="141">
        <v>0</v>
      </c>
      <c r="C16" s="141">
        <v>6.9323063001957754E-3</v>
      </c>
      <c r="D16" s="141">
        <v>7.0001153203034516E-3</v>
      </c>
      <c r="E16" s="141">
        <v>3.0092870687875077E-2</v>
      </c>
      <c r="F16" s="141">
        <v>3.159033258241576E-2</v>
      </c>
      <c r="G16" s="141">
        <v>1.628445970713387E-2</v>
      </c>
    </row>
    <row r="17" spans="1:7" s="80" customFormat="1" ht="31.5" x14ac:dyDescent="0.25">
      <c r="A17" s="134" t="s">
        <v>229</v>
      </c>
      <c r="B17" s="136">
        <v>0.10269697082861098</v>
      </c>
      <c r="C17" s="136">
        <v>0.43031893954254874</v>
      </c>
      <c r="D17" s="136">
        <v>0.23713426868060847</v>
      </c>
      <c r="E17" s="136">
        <v>0.46676117295393843</v>
      </c>
      <c r="F17" s="136">
        <v>0.26482391459370769</v>
      </c>
      <c r="G17" s="136">
        <v>0.30755456613118243</v>
      </c>
    </row>
    <row r="18" spans="1:7" s="80" customFormat="1" ht="31.5" x14ac:dyDescent="0.25">
      <c r="A18" s="134" t="s">
        <v>228</v>
      </c>
      <c r="B18" s="137">
        <v>2.4647272998866634</v>
      </c>
      <c r="C18" s="137" t="s">
        <v>57</v>
      </c>
      <c r="D18" s="138">
        <v>5.691222448334603</v>
      </c>
      <c r="E18" s="137">
        <v>11.202268150894522</v>
      </c>
      <c r="F18" s="137">
        <v>6.3557739502489854</v>
      </c>
      <c r="G18" s="137">
        <v>7.3813095871483796</v>
      </c>
    </row>
    <row r="19" spans="1:7" s="74" customFormat="1" x14ac:dyDescent="0.25">
      <c r="A19" s="81"/>
      <c r="B19" s="81"/>
      <c r="C19" s="81"/>
      <c r="D19" s="81"/>
      <c r="E19" s="81"/>
      <c r="F19" s="81"/>
      <c r="G19" s="81"/>
    </row>
    <row r="20" spans="1:7" s="74" customFormat="1" ht="53.25" customHeight="1" x14ac:dyDescent="0.25">
      <c r="A20" s="234" t="s">
        <v>58</v>
      </c>
      <c r="B20" s="234"/>
      <c r="C20" s="234"/>
      <c r="D20" s="234"/>
      <c r="E20" s="234"/>
      <c r="F20" s="234"/>
      <c r="G20" s="234"/>
    </row>
    <row r="21" spans="1:7" s="74" customFormat="1" x14ac:dyDescent="0.25">
      <c r="A21" s="81"/>
      <c r="B21" s="81"/>
      <c r="C21" s="81"/>
      <c r="D21" s="81"/>
      <c r="E21" s="81"/>
      <c r="F21" s="81"/>
      <c r="G21" s="81"/>
    </row>
    <row r="22" spans="1:7" s="74" customFormat="1" x14ac:dyDescent="0.25">
      <c r="A22" s="81"/>
      <c r="B22" s="81"/>
      <c r="C22" s="81"/>
      <c r="D22" s="81"/>
      <c r="E22" s="81"/>
      <c r="F22" s="81"/>
      <c r="G22" s="81"/>
    </row>
    <row r="23" spans="1:7" s="74" customFormat="1" x14ac:dyDescent="0.25">
      <c r="A23" s="81"/>
      <c r="B23" s="81"/>
      <c r="C23" s="81"/>
      <c r="D23" s="81"/>
      <c r="E23" s="81"/>
      <c r="F23" s="81"/>
      <c r="G23" s="81"/>
    </row>
    <row r="24" spans="1:7" s="74" customFormat="1" x14ac:dyDescent="0.25">
      <c r="A24" s="81"/>
      <c r="B24" s="81"/>
      <c r="C24" s="81"/>
      <c r="D24" s="81"/>
      <c r="E24" s="81"/>
      <c r="F24" s="81"/>
      <c r="G24" s="81"/>
    </row>
    <row r="25" spans="1:7" s="74" customFormat="1" x14ac:dyDescent="0.25">
      <c r="A25" s="81"/>
      <c r="B25" s="81"/>
      <c r="C25" s="81"/>
      <c r="D25" s="81"/>
      <c r="E25" s="81"/>
      <c r="F25" s="81"/>
      <c r="G25" s="81"/>
    </row>
    <row r="26" spans="1:7" s="74" customFormat="1" x14ac:dyDescent="0.25">
      <c r="A26" s="81"/>
      <c r="B26" s="81"/>
      <c r="C26" s="81"/>
      <c r="D26" s="81"/>
      <c r="E26" s="81"/>
      <c r="F26" s="81"/>
      <c r="G26" s="81"/>
    </row>
    <row r="27" spans="1:7" s="74" customFormat="1" x14ac:dyDescent="0.25">
      <c r="A27" s="81"/>
      <c r="B27" s="81"/>
      <c r="C27" s="81"/>
      <c r="D27" s="81"/>
      <c r="E27" s="81"/>
      <c r="F27" s="81"/>
      <c r="G27" s="81"/>
    </row>
    <row r="28" spans="1:7" s="74" customFormat="1" x14ac:dyDescent="0.25">
      <c r="A28" s="81"/>
      <c r="B28" s="81"/>
      <c r="C28" s="81"/>
      <c r="D28" s="81"/>
      <c r="E28" s="81"/>
      <c r="F28" s="81"/>
      <c r="G28" s="81"/>
    </row>
    <row r="29" spans="1:7" s="74" customFormat="1" x14ac:dyDescent="0.25">
      <c r="A29" s="81"/>
      <c r="B29" s="81"/>
      <c r="C29" s="81"/>
      <c r="D29" s="81"/>
      <c r="E29" s="81"/>
      <c r="F29" s="81"/>
      <c r="G29" s="81"/>
    </row>
    <row r="30" spans="1:7" s="74" customFormat="1" x14ac:dyDescent="0.25">
      <c r="A30" s="81"/>
      <c r="B30" s="81"/>
      <c r="C30" s="81"/>
      <c r="D30" s="81"/>
      <c r="E30" s="81"/>
      <c r="F30" s="81"/>
      <c r="G30" s="81"/>
    </row>
    <row r="31" spans="1:7" s="74" customFormat="1" x14ac:dyDescent="0.25">
      <c r="A31" s="81"/>
      <c r="B31" s="81"/>
      <c r="C31" s="81"/>
      <c r="D31" s="81"/>
      <c r="E31" s="81"/>
      <c r="F31" s="81"/>
      <c r="G31" s="81"/>
    </row>
    <row r="32" spans="1:7" s="74" customFormat="1" x14ac:dyDescent="0.25">
      <c r="A32" s="81"/>
      <c r="B32" s="81"/>
      <c r="C32" s="81"/>
      <c r="D32" s="81"/>
      <c r="E32" s="81"/>
      <c r="F32" s="81"/>
      <c r="G32" s="81"/>
    </row>
    <row r="33" spans="1:7" s="74" customFormat="1" x14ac:dyDescent="0.25">
      <c r="A33" s="81"/>
      <c r="B33" s="81"/>
      <c r="C33" s="81"/>
      <c r="D33" s="81"/>
      <c r="E33" s="81"/>
      <c r="F33" s="81"/>
      <c r="G33" s="81"/>
    </row>
    <row r="34" spans="1:7" s="74" customFormat="1" x14ac:dyDescent="0.25">
      <c r="A34" s="81"/>
      <c r="B34" s="81"/>
      <c r="C34" s="81"/>
      <c r="D34" s="81"/>
      <c r="E34" s="81"/>
      <c r="F34" s="81"/>
      <c r="G34" s="81"/>
    </row>
    <row r="35" spans="1:7" s="74" customFormat="1" x14ac:dyDescent="0.25">
      <c r="A35" s="81"/>
      <c r="B35" s="81"/>
      <c r="C35" s="81"/>
      <c r="D35" s="81"/>
      <c r="E35" s="81"/>
      <c r="F35" s="81"/>
      <c r="G35" s="81"/>
    </row>
    <row r="36" spans="1:7" s="74" customFormat="1" x14ac:dyDescent="0.25">
      <c r="A36" s="81"/>
      <c r="B36" s="81"/>
      <c r="C36" s="81"/>
      <c r="D36" s="81"/>
      <c r="E36" s="81"/>
      <c r="F36" s="81"/>
      <c r="G36" s="81"/>
    </row>
  </sheetData>
  <sheetProtection algorithmName="SHA-512" hashValue="DXc7/0n7G7wjg6/TX/X+WA6QNV8Tx/ete2rQZhpwgcZd7Rn7jgAQZ4PunfRMRsEkAPftJAtV2nuIcny6GjHOlg==" saltValue="K1ryzz0Xb9PrPh0VcLi5xA==" spinCount="100000" sheet="1" objects="1" scenarios="1"/>
  <mergeCells count="4">
    <mergeCell ref="A2:G2"/>
    <mergeCell ref="A3:G3"/>
    <mergeCell ref="A20:G20"/>
    <mergeCell ref="A1:G1"/>
  </mergeCells>
  <pageMargins left="0.7" right="0.7" top="0.75" bottom="0.75" header="0.3" footer="0.3"/>
  <pageSetup scale="81"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DF2D6-2305-46D8-B6A9-3BC54384881A}">
  <sheetPr>
    <tabColor theme="7"/>
    <pageSetUpPr fitToPage="1"/>
  </sheetPr>
  <dimension ref="A1:AR18"/>
  <sheetViews>
    <sheetView topLeftCell="A4" workbookViewId="0">
      <selection activeCell="A23" sqref="A23"/>
    </sheetView>
  </sheetViews>
  <sheetFormatPr defaultColWidth="8.75" defaultRowHeight="15.75" x14ac:dyDescent="0.25"/>
  <cols>
    <col min="1" max="1" width="33" style="43" customWidth="1"/>
    <col min="2" max="7" width="17.125" style="43" customWidth="1"/>
    <col min="8" max="247" width="8.75" style="33"/>
    <col min="248" max="248" width="9.375" style="33" customWidth="1"/>
    <col min="249" max="249" width="12.125" style="33" customWidth="1"/>
    <col min="250" max="250" width="13.875" style="33" customWidth="1"/>
    <col min="251" max="251" width="29.375" style="33" customWidth="1"/>
    <col min="252" max="255" width="21.5" style="33" customWidth="1"/>
    <col min="256" max="256" width="0" style="33" hidden="1" customWidth="1"/>
    <col min="257" max="257" width="17.625" style="33" customWidth="1"/>
    <col min="258" max="262" width="0" style="33" hidden="1" customWidth="1"/>
    <col min="263" max="263" width="7.875" style="33" customWidth="1"/>
    <col min="264" max="503" width="8.75" style="33"/>
    <col min="504" max="504" width="9.375" style="33" customWidth="1"/>
    <col min="505" max="505" width="12.125" style="33" customWidth="1"/>
    <col min="506" max="506" width="13.875" style="33" customWidth="1"/>
    <col min="507" max="507" width="29.375" style="33" customWidth="1"/>
    <col min="508" max="511" width="21.5" style="33" customWidth="1"/>
    <col min="512" max="512" width="0" style="33" hidden="1" customWidth="1"/>
    <col min="513" max="513" width="17.625" style="33" customWidth="1"/>
    <col min="514" max="518" width="0" style="33" hidden="1" customWidth="1"/>
    <col min="519" max="519" width="7.875" style="33" customWidth="1"/>
    <col min="520" max="759" width="8.75" style="33"/>
    <col min="760" max="760" width="9.375" style="33" customWidth="1"/>
    <col min="761" max="761" width="12.125" style="33" customWidth="1"/>
    <col min="762" max="762" width="13.875" style="33" customWidth="1"/>
    <col min="763" max="763" width="29.375" style="33" customWidth="1"/>
    <col min="764" max="767" width="21.5" style="33" customWidth="1"/>
    <col min="768" max="768" width="0" style="33" hidden="1" customWidth="1"/>
    <col min="769" max="769" width="17.625" style="33" customWidth="1"/>
    <col min="770" max="774" width="0" style="33" hidden="1" customWidth="1"/>
    <col min="775" max="775" width="7.875" style="33" customWidth="1"/>
    <col min="776" max="1015" width="8.75" style="33"/>
    <col min="1016" max="1016" width="9.375" style="33" customWidth="1"/>
    <col min="1017" max="1017" width="12.125" style="33" customWidth="1"/>
    <col min="1018" max="1018" width="13.875" style="33" customWidth="1"/>
    <col min="1019" max="1019" width="29.375" style="33" customWidth="1"/>
    <col min="1020" max="1023" width="21.5" style="33" customWidth="1"/>
    <col min="1024" max="1024" width="0" style="33" hidden="1" customWidth="1"/>
    <col min="1025" max="1025" width="17.625" style="33" customWidth="1"/>
    <col min="1026" max="1030" width="0" style="33" hidden="1" customWidth="1"/>
    <col min="1031" max="1031" width="7.875" style="33" customWidth="1"/>
    <col min="1032" max="1271" width="8.75" style="33"/>
    <col min="1272" max="1272" width="9.375" style="33" customWidth="1"/>
    <col min="1273" max="1273" width="12.125" style="33" customWidth="1"/>
    <col min="1274" max="1274" width="13.875" style="33" customWidth="1"/>
    <col min="1275" max="1275" width="29.375" style="33" customWidth="1"/>
    <col min="1276" max="1279" width="21.5" style="33" customWidth="1"/>
    <col min="1280" max="1280" width="0" style="33" hidden="1" customWidth="1"/>
    <col min="1281" max="1281" width="17.625" style="33" customWidth="1"/>
    <col min="1282" max="1286" width="0" style="33" hidden="1" customWidth="1"/>
    <col min="1287" max="1287" width="7.875" style="33" customWidth="1"/>
    <col min="1288" max="1527" width="8.75" style="33"/>
    <col min="1528" max="1528" width="9.375" style="33" customWidth="1"/>
    <col min="1529" max="1529" width="12.125" style="33" customWidth="1"/>
    <col min="1530" max="1530" width="13.875" style="33" customWidth="1"/>
    <col min="1531" max="1531" width="29.375" style="33" customWidth="1"/>
    <col min="1532" max="1535" width="21.5" style="33" customWidth="1"/>
    <col min="1536" max="1536" width="0" style="33" hidden="1" customWidth="1"/>
    <col min="1537" max="1537" width="17.625" style="33" customWidth="1"/>
    <col min="1538" max="1542" width="0" style="33" hidden="1" customWidth="1"/>
    <col min="1543" max="1543" width="7.875" style="33" customWidth="1"/>
    <col min="1544" max="1783" width="8.75" style="33"/>
    <col min="1784" max="1784" width="9.375" style="33" customWidth="1"/>
    <col min="1785" max="1785" width="12.125" style="33" customWidth="1"/>
    <col min="1786" max="1786" width="13.875" style="33" customWidth="1"/>
    <col min="1787" max="1787" width="29.375" style="33" customWidth="1"/>
    <col min="1788" max="1791" width="21.5" style="33" customWidth="1"/>
    <col min="1792" max="1792" width="0" style="33" hidden="1" customWidth="1"/>
    <col min="1793" max="1793" width="17.625" style="33" customWidth="1"/>
    <col min="1794" max="1798" width="0" style="33" hidden="1" customWidth="1"/>
    <col min="1799" max="1799" width="7.875" style="33" customWidth="1"/>
    <col min="1800" max="2039" width="8.75" style="33"/>
    <col min="2040" max="2040" width="9.375" style="33" customWidth="1"/>
    <col min="2041" max="2041" width="12.125" style="33" customWidth="1"/>
    <col min="2042" max="2042" width="13.875" style="33" customWidth="1"/>
    <col min="2043" max="2043" width="29.375" style="33" customWidth="1"/>
    <col min="2044" max="2047" width="21.5" style="33" customWidth="1"/>
    <col min="2048" max="2048" width="0" style="33" hidden="1" customWidth="1"/>
    <col min="2049" max="2049" width="17.625" style="33" customWidth="1"/>
    <col min="2050" max="2054" width="0" style="33" hidden="1" customWidth="1"/>
    <col min="2055" max="2055" width="7.875" style="33" customWidth="1"/>
    <col min="2056" max="2295" width="8.75" style="33"/>
    <col min="2296" max="2296" width="9.375" style="33" customWidth="1"/>
    <col min="2297" max="2297" width="12.125" style="33" customWidth="1"/>
    <col min="2298" max="2298" width="13.875" style="33" customWidth="1"/>
    <col min="2299" max="2299" width="29.375" style="33" customWidth="1"/>
    <col min="2300" max="2303" width="21.5" style="33" customWidth="1"/>
    <col min="2304" max="2304" width="0" style="33" hidden="1" customWidth="1"/>
    <col min="2305" max="2305" width="17.625" style="33" customWidth="1"/>
    <col min="2306" max="2310" width="0" style="33" hidden="1" customWidth="1"/>
    <col min="2311" max="2311" width="7.875" style="33" customWidth="1"/>
    <col min="2312" max="2551" width="8.75" style="33"/>
    <col min="2552" max="2552" width="9.375" style="33" customWidth="1"/>
    <col min="2553" max="2553" width="12.125" style="33" customWidth="1"/>
    <col min="2554" max="2554" width="13.875" style="33" customWidth="1"/>
    <col min="2555" max="2555" width="29.375" style="33" customWidth="1"/>
    <col min="2556" max="2559" width="21.5" style="33" customWidth="1"/>
    <col min="2560" max="2560" width="0" style="33" hidden="1" customWidth="1"/>
    <col min="2561" max="2561" width="17.625" style="33" customWidth="1"/>
    <col min="2562" max="2566" width="0" style="33" hidden="1" customWidth="1"/>
    <col min="2567" max="2567" width="7.875" style="33" customWidth="1"/>
    <col min="2568" max="2807" width="8.75" style="33"/>
    <col min="2808" max="2808" width="9.375" style="33" customWidth="1"/>
    <col min="2809" max="2809" width="12.125" style="33" customWidth="1"/>
    <col min="2810" max="2810" width="13.875" style="33" customWidth="1"/>
    <col min="2811" max="2811" width="29.375" style="33" customWidth="1"/>
    <col min="2812" max="2815" width="21.5" style="33" customWidth="1"/>
    <col min="2816" max="2816" width="0" style="33" hidden="1" customWidth="1"/>
    <col min="2817" max="2817" width="17.625" style="33" customWidth="1"/>
    <col min="2818" max="2822" width="0" style="33" hidden="1" customWidth="1"/>
    <col min="2823" max="2823" width="7.875" style="33" customWidth="1"/>
    <col min="2824" max="3063" width="8.75" style="33"/>
    <col min="3064" max="3064" width="9.375" style="33" customWidth="1"/>
    <col min="3065" max="3065" width="12.125" style="33" customWidth="1"/>
    <col min="3066" max="3066" width="13.875" style="33" customWidth="1"/>
    <col min="3067" max="3067" width="29.375" style="33" customWidth="1"/>
    <col min="3068" max="3071" width="21.5" style="33" customWidth="1"/>
    <col min="3072" max="3072" width="0" style="33" hidden="1" customWidth="1"/>
    <col min="3073" max="3073" width="17.625" style="33" customWidth="1"/>
    <col min="3074" max="3078" width="0" style="33" hidden="1" customWidth="1"/>
    <col min="3079" max="3079" width="7.875" style="33" customWidth="1"/>
    <col min="3080" max="3319" width="8.75" style="33"/>
    <col min="3320" max="3320" width="9.375" style="33" customWidth="1"/>
    <col min="3321" max="3321" width="12.125" style="33" customWidth="1"/>
    <col min="3322" max="3322" width="13.875" style="33" customWidth="1"/>
    <col min="3323" max="3323" width="29.375" style="33" customWidth="1"/>
    <col min="3324" max="3327" width="21.5" style="33" customWidth="1"/>
    <col min="3328" max="3328" width="0" style="33" hidden="1" customWidth="1"/>
    <col min="3329" max="3329" width="17.625" style="33" customWidth="1"/>
    <col min="3330" max="3334" width="0" style="33" hidden="1" customWidth="1"/>
    <col min="3335" max="3335" width="7.875" style="33" customWidth="1"/>
    <col min="3336" max="3575" width="8.75" style="33"/>
    <col min="3576" max="3576" width="9.375" style="33" customWidth="1"/>
    <col min="3577" max="3577" width="12.125" style="33" customWidth="1"/>
    <col min="3578" max="3578" width="13.875" style="33" customWidth="1"/>
    <col min="3579" max="3579" width="29.375" style="33" customWidth="1"/>
    <col min="3580" max="3583" width="21.5" style="33" customWidth="1"/>
    <col min="3584" max="3584" width="0" style="33" hidden="1" customWidth="1"/>
    <col min="3585" max="3585" width="17.625" style="33" customWidth="1"/>
    <col min="3586" max="3590" width="0" style="33" hidden="1" customWidth="1"/>
    <col min="3591" max="3591" width="7.875" style="33" customWidth="1"/>
    <col min="3592" max="3831" width="8.75" style="33"/>
    <col min="3832" max="3832" width="9.375" style="33" customWidth="1"/>
    <col min="3833" max="3833" width="12.125" style="33" customWidth="1"/>
    <col min="3834" max="3834" width="13.875" style="33" customWidth="1"/>
    <col min="3835" max="3835" width="29.375" style="33" customWidth="1"/>
    <col min="3836" max="3839" width="21.5" style="33" customWidth="1"/>
    <col min="3840" max="3840" width="0" style="33" hidden="1" customWidth="1"/>
    <col min="3841" max="3841" width="17.625" style="33" customWidth="1"/>
    <col min="3842" max="3846" width="0" style="33" hidden="1" customWidth="1"/>
    <col min="3847" max="3847" width="7.875" style="33" customWidth="1"/>
    <col min="3848" max="4087" width="8.75" style="33"/>
    <col min="4088" max="4088" width="9.375" style="33" customWidth="1"/>
    <col min="4089" max="4089" width="12.125" style="33" customWidth="1"/>
    <col min="4090" max="4090" width="13.875" style="33" customWidth="1"/>
    <col min="4091" max="4091" width="29.375" style="33" customWidth="1"/>
    <col min="4092" max="4095" width="21.5" style="33" customWidth="1"/>
    <col min="4096" max="4096" width="0" style="33" hidden="1" customWidth="1"/>
    <col min="4097" max="4097" width="17.625" style="33" customWidth="1"/>
    <col min="4098" max="4102" width="0" style="33" hidden="1" customWidth="1"/>
    <col min="4103" max="4103" width="7.875" style="33" customWidth="1"/>
    <col min="4104" max="4343" width="8.75" style="33"/>
    <col min="4344" max="4344" width="9.375" style="33" customWidth="1"/>
    <col min="4345" max="4345" width="12.125" style="33" customWidth="1"/>
    <col min="4346" max="4346" width="13.875" style="33" customWidth="1"/>
    <col min="4347" max="4347" width="29.375" style="33" customWidth="1"/>
    <col min="4348" max="4351" width="21.5" style="33" customWidth="1"/>
    <col min="4352" max="4352" width="0" style="33" hidden="1" customWidth="1"/>
    <col min="4353" max="4353" width="17.625" style="33" customWidth="1"/>
    <col min="4354" max="4358" width="0" style="33" hidden="1" customWidth="1"/>
    <col min="4359" max="4359" width="7.875" style="33" customWidth="1"/>
    <col min="4360" max="4599" width="8.75" style="33"/>
    <col min="4600" max="4600" width="9.375" style="33" customWidth="1"/>
    <col min="4601" max="4601" width="12.125" style="33" customWidth="1"/>
    <col min="4602" max="4602" width="13.875" style="33" customWidth="1"/>
    <col min="4603" max="4603" width="29.375" style="33" customWidth="1"/>
    <col min="4604" max="4607" width="21.5" style="33" customWidth="1"/>
    <col min="4608" max="4608" width="0" style="33" hidden="1" customWidth="1"/>
    <col min="4609" max="4609" width="17.625" style="33" customWidth="1"/>
    <col min="4610" max="4614" width="0" style="33" hidden="1" customWidth="1"/>
    <col min="4615" max="4615" width="7.875" style="33" customWidth="1"/>
    <col min="4616" max="4855" width="8.75" style="33"/>
    <col min="4856" max="4856" width="9.375" style="33" customWidth="1"/>
    <col min="4857" max="4857" width="12.125" style="33" customWidth="1"/>
    <col min="4858" max="4858" width="13.875" style="33" customWidth="1"/>
    <col min="4859" max="4859" width="29.375" style="33" customWidth="1"/>
    <col min="4860" max="4863" width="21.5" style="33" customWidth="1"/>
    <col min="4864" max="4864" width="0" style="33" hidden="1" customWidth="1"/>
    <col min="4865" max="4865" width="17.625" style="33" customWidth="1"/>
    <col min="4866" max="4870" width="0" style="33" hidden="1" customWidth="1"/>
    <col min="4871" max="4871" width="7.875" style="33" customWidth="1"/>
    <col min="4872" max="5111" width="8.75" style="33"/>
    <col min="5112" max="5112" width="9.375" style="33" customWidth="1"/>
    <col min="5113" max="5113" width="12.125" style="33" customWidth="1"/>
    <col min="5114" max="5114" width="13.875" style="33" customWidth="1"/>
    <col min="5115" max="5115" width="29.375" style="33" customWidth="1"/>
    <col min="5116" max="5119" width="21.5" style="33" customWidth="1"/>
    <col min="5120" max="5120" width="0" style="33" hidden="1" customWidth="1"/>
    <col min="5121" max="5121" width="17.625" style="33" customWidth="1"/>
    <col min="5122" max="5126" width="0" style="33" hidden="1" customWidth="1"/>
    <col min="5127" max="5127" width="7.875" style="33" customWidth="1"/>
    <col min="5128" max="5367" width="8.75" style="33"/>
    <col min="5368" max="5368" width="9.375" style="33" customWidth="1"/>
    <col min="5369" max="5369" width="12.125" style="33" customWidth="1"/>
    <col min="5370" max="5370" width="13.875" style="33" customWidth="1"/>
    <col min="5371" max="5371" width="29.375" style="33" customWidth="1"/>
    <col min="5372" max="5375" width="21.5" style="33" customWidth="1"/>
    <col min="5376" max="5376" width="0" style="33" hidden="1" customWidth="1"/>
    <col min="5377" max="5377" width="17.625" style="33" customWidth="1"/>
    <col min="5378" max="5382" width="0" style="33" hidden="1" customWidth="1"/>
    <col min="5383" max="5383" width="7.875" style="33" customWidth="1"/>
    <col min="5384" max="5623" width="8.75" style="33"/>
    <col min="5624" max="5624" width="9.375" style="33" customWidth="1"/>
    <col min="5625" max="5625" width="12.125" style="33" customWidth="1"/>
    <col min="5626" max="5626" width="13.875" style="33" customWidth="1"/>
    <col min="5627" max="5627" width="29.375" style="33" customWidth="1"/>
    <col min="5628" max="5631" width="21.5" style="33" customWidth="1"/>
    <col min="5632" max="5632" width="0" style="33" hidden="1" customWidth="1"/>
    <col min="5633" max="5633" width="17.625" style="33" customWidth="1"/>
    <col min="5634" max="5638" width="0" style="33" hidden="1" customWidth="1"/>
    <col min="5639" max="5639" width="7.875" style="33" customWidth="1"/>
    <col min="5640" max="5879" width="8.75" style="33"/>
    <col min="5880" max="5880" width="9.375" style="33" customWidth="1"/>
    <col min="5881" max="5881" width="12.125" style="33" customWidth="1"/>
    <col min="5882" max="5882" width="13.875" style="33" customWidth="1"/>
    <col min="5883" max="5883" width="29.375" style="33" customWidth="1"/>
    <col min="5884" max="5887" width="21.5" style="33" customWidth="1"/>
    <col min="5888" max="5888" width="0" style="33" hidden="1" customWidth="1"/>
    <col min="5889" max="5889" width="17.625" style="33" customWidth="1"/>
    <col min="5890" max="5894" width="0" style="33" hidden="1" customWidth="1"/>
    <col min="5895" max="5895" width="7.875" style="33" customWidth="1"/>
    <col min="5896" max="6135" width="8.75" style="33"/>
    <col min="6136" max="6136" width="9.375" style="33" customWidth="1"/>
    <col min="6137" max="6137" width="12.125" style="33" customWidth="1"/>
    <col min="6138" max="6138" width="13.875" style="33" customWidth="1"/>
    <col min="6139" max="6139" width="29.375" style="33" customWidth="1"/>
    <col min="6140" max="6143" width="21.5" style="33" customWidth="1"/>
    <col min="6144" max="6144" width="0" style="33" hidden="1" customWidth="1"/>
    <col min="6145" max="6145" width="17.625" style="33" customWidth="1"/>
    <col min="6146" max="6150" width="0" style="33" hidden="1" customWidth="1"/>
    <col min="6151" max="6151" width="7.875" style="33" customWidth="1"/>
    <col min="6152" max="6391" width="8.75" style="33"/>
    <col min="6392" max="6392" width="9.375" style="33" customWidth="1"/>
    <col min="6393" max="6393" width="12.125" style="33" customWidth="1"/>
    <col min="6394" max="6394" width="13.875" style="33" customWidth="1"/>
    <col min="6395" max="6395" width="29.375" style="33" customWidth="1"/>
    <col min="6396" max="6399" width="21.5" style="33" customWidth="1"/>
    <col min="6400" max="6400" width="0" style="33" hidden="1" customWidth="1"/>
    <col min="6401" max="6401" width="17.625" style="33" customWidth="1"/>
    <col min="6402" max="6406" width="0" style="33" hidden="1" customWidth="1"/>
    <col min="6407" max="6407" width="7.875" style="33" customWidth="1"/>
    <col min="6408" max="6647" width="8.75" style="33"/>
    <col min="6648" max="6648" width="9.375" style="33" customWidth="1"/>
    <col min="6649" max="6649" width="12.125" style="33" customWidth="1"/>
    <col min="6650" max="6650" width="13.875" style="33" customWidth="1"/>
    <col min="6651" max="6651" width="29.375" style="33" customWidth="1"/>
    <col min="6652" max="6655" width="21.5" style="33" customWidth="1"/>
    <col min="6656" max="6656" width="0" style="33" hidden="1" customWidth="1"/>
    <col min="6657" max="6657" width="17.625" style="33" customWidth="1"/>
    <col min="6658" max="6662" width="0" style="33" hidden="1" customWidth="1"/>
    <col min="6663" max="6663" width="7.875" style="33" customWidth="1"/>
    <col min="6664" max="6903" width="8.75" style="33"/>
    <col min="6904" max="6904" width="9.375" style="33" customWidth="1"/>
    <col min="6905" max="6905" width="12.125" style="33" customWidth="1"/>
    <col min="6906" max="6906" width="13.875" style="33" customWidth="1"/>
    <col min="6907" max="6907" width="29.375" style="33" customWidth="1"/>
    <col min="6908" max="6911" width="21.5" style="33" customWidth="1"/>
    <col min="6912" max="6912" width="0" style="33" hidden="1" customWidth="1"/>
    <col min="6913" max="6913" width="17.625" style="33" customWidth="1"/>
    <col min="6914" max="6918" width="0" style="33" hidden="1" customWidth="1"/>
    <col min="6919" max="6919" width="7.875" style="33" customWidth="1"/>
    <col min="6920" max="7159" width="8.75" style="33"/>
    <col min="7160" max="7160" width="9.375" style="33" customWidth="1"/>
    <col min="7161" max="7161" width="12.125" style="33" customWidth="1"/>
    <col min="7162" max="7162" width="13.875" style="33" customWidth="1"/>
    <col min="7163" max="7163" width="29.375" style="33" customWidth="1"/>
    <col min="7164" max="7167" width="21.5" style="33" customWidth="1"/>
    <col min="7168" max="7168" width="0" style="33" hidden="1" customWidth="1"/>
    <col min="7169" max="7169" width="17.625" style="33" customWidth="1"/>
    <col min="7170" max="7174" width="0" style="33" hidden="1" customWidth="1"/>
    <col min="7175" max="7175" width="7.875" style="33" customWidth="1"/>
    <col min="7176" max="7415" width="8.75" style="33"/>
    <col min="7416" max="7416" width="9.375" style="33" customWidth="1"/>
    <col min="7417" max="7417" width="12.125" style="33" customWidth="1"/>
    <col min="7418" max="7418" width="13.875" style="33" customWidth="1"/>
    <col min="7419" max="7419" width="29.375" style="33" customWidth="1"/>
    <col min="7420" max="7423" width="21.5" style="33" customWidth="1"/>
    <col min="7424" max="7424" width="0" style="33" hidden="1" customWidth="1"/>
    <col min="7425" max="7425" width="17.625" style="33" customWidth="1"/>
    <col min="7426" max="7430" width="0" style="33" hidden="1" customWidth="1"/>
    <col min="7431" max="7431" width="7.875" style="33" customWidth="1"/>
    <col min="7432" max="7671" width="8.75" style="33"/>
    <col min="7672" max="7672" width="9.375" style="33" customWidth="1"/>
    <col min="7673" max="7673" width="12.125" style="33" customWidth="1"/>
    <col min="7674" max="7674" width="13.875" style="33" customWidth="1"/>
    <col min="7675" max="7675" width="29.375" style="33" customWidth="1"/>
    <col min="7676" max="7679" width="21.5" style="33" customWidth="1"/>
    <col min="7680" max="7680" width="0" style="33" hidden="1" customWidth="1"/>
    <col min="7681" max="7681" width="17.625" style="33" customWidth="1"/>
    <col min="7682" max="7686" width="0" style="33" hidden="1" customWidth="1"/>
    <col min="7687" max="7687" width="7.875" style="33" customWidth="1"/>
    <col min="7688" max="7927" width="8.75" style="33"/>
    <col min="7928" max="7928" width="9.375" style="33" customWidth="1"/>
    <col min="7929" max="7929" width="12.125" style="33" customWidth="1"/>
    <col min="7930" max="7930" width="13.875" style="33" customWidth="1"/>
    <col min="7931" max="7931" width="29.375" style="33" customWidth="1"/>
    <col min="7932" max="7935" width="21.5" style="33" customWidth="1"/>
    <col min="7936" max="7936" width="0" style="33" hidden="1" customWidth="1"/>
    <col min="7937" max="7937" width="17.625" style="33" customWidth="1"/>
    <col min="7938" max="7942" width="0" style="33" hidden="1" customWidth="1"/>
    <col min="7943" max="7943" width="7.875" style="33" customWidth="1"/>
    <col min="7944" max="8183" width="8.75" style="33"/>
    <col min="8184" max="8184" width="9.375" style="33" customWidth="1"/>
    <col min="8185" max="8185" width="12.125" style="33" customWidth="1"/>
    <col min="8186" max="8186" width="13.875" style="33" customWidth="1"/>
    <col min="8187" max="8187" width="29.375" style="33" customWidth="1"/>
    <col min="8188" max="8191" width="21.5" style="33" customWidth="1"/>
    <col min="8192" max="8192" width="0" style="33" hidden="1" customWidth="1"/>
    <col min="8193" max="8193" width="17.625" style="33" customWidth="1"/>
    <col min="8194" max="8198" width="0" style="33" hidden="1" customWidth="1"/>
    <col min="8199" max="8199" width="7.875" style="33" customWidth="1"/>
    <col min="8200" max="8439" width="8.75" style="33"/>
    <col min="8440" max="8440" width="9.375" style="33" customWidth="1"/>
    <col min="8441" max="8441" width="12.125" style="33" customWidth="1"/>
    <col min="8442" max="8442" width="13.875" style="33" customWidth="1"/>
    <col min="8443" max="8443" width="29.375" style="33" customWidth="1"/>
    <col min="8444" max="8447" width="21.5" style="33" customWidth="1"/>
    <col min="8448" max="8448" width="0" style="33" hidden="1" customWidth="1"/>
    <col min="8449" max="8449" width="17.625" style="33" customWidth="1"/>
    <col min="8450" max="8454" width="0" style="33" hidden="1" customWidth="1"/>
    <col min="8455" max="8455" width="7.875" style="33" customWidth="1"/>
    <col min="8456" max="8695" width="8.75" style="33"/>
    <col min="8696" max="8696" width="9.375" style="33" customWidth="1"/>
    <col min="8697" max="8697" width="12.125" style="33" customWidth="1"/>
    <col min="8698" max="8698" width="13.875" style="33" customWidth="1"/>
    <col min="8699" max="8699" width="29.375" style="33" customWidth="1"/>
    <col min="8700" max="8703" width="21.5" style="33" customWidth="1"/>
    <col min="8704" max="8704" width="0" style="33" hidden="1" customWidth="1"/>
    <col min="8705" max="8705" width="17.625" style="33" customWidth="1"/>
    <col min="8706" max="8710" width="0" style="33" hidden="1" customWidth="1"/>
    <col min="8711" max="8711" width="7.875" style="33" customWidth="1"/>
    <col min="8712" max="8951" width="8.75" style="33"/>
    <col min="8952" max="8952" width="9.375" style="33" customWidth="1"/>
    <col min="8953" max="8953" width="12.125" style="33" customWidth="1"/>
    <col min="8954" max="8954" width="13.875" style="33" customWidth="1"/>
    <col min="8955" max="8955" width="29.375" style="33" customWidth="1"/>
    <col min="8956" max="8959" width="21.5" style="33" customWidth="1"/>
    <col min="8960" max="8960" width="0" style="33" hidden="1" customWidth="1"/>
    <col min="8961" max="8961" width="17.625" style="33" customWidth="1"/>
    <col min="8962" max="8966" width="0" style="33" hidden="1" customWidth="1"/>
    <col min="8967" max="8967" width="7.875" style="33" customWidth="1"/>
    <col min="8968" max="9207" width="8.75" style="33"/>
    <col min="9208" max="9208" width="9.375" style="33" customWidth="1"/>
    <col min="9209" max="9209" width="12.125" style="33" customWidth="1"/>
    <col min="9210" max="9210" width="13.875" style="33" customWidth="1"/>
    <col min="9211" max="9211" width="29.375" style="33" customWidth="1"/>
    <col min="9212" max="9215" width="21.5" style="33" customWidth="1"/>
    <col min="9216" max="9216" width="0" style="33" hidden="1" customWidth="1"/>
    <col min="9217" max="9217" width="17.625" style="33" customWidth="1"/>
    <col min="9218" max="9222" width="0" style="33" hidden="1" customWidth="1"/>
    <col min="9223" max="9223" width="7.875" style="33" customWidth="1"/>
    <col min="9224" max="9463" width="8.75" style="33"/>
    <col min="9464" max="9464" width="9.375" style="33" customWidth="1"/>
    <col min="9465" max="9465" width="12.125" style="33" customWidth="1"/>
    <col min="9466" max="9466" width="13.875" style="33" customWidth="1"/>
    <col min="9467" max="9467" width="29.375" style="33" customWidth="1"/>
    <col min="9468" max="9471" width="21.5" style="33" customWidth="1"/>
    <col min="9472" max="9472" width="0" style="33" hidden="1" customWidth="1"/>
    <col min="9473" max="9473" width="17.625" style="33" customWidth="1"/>
    <col min="9474" max="9478" width="0" style="33" hidden="1" customWidth="1"/>
    <col min="9479" max="9479" width="7.875" style="33" customWidth="1"/>
    <col min="9480" max="9719" width="8.75" style="33"/>
    <col min="9720" max="9720" width="9.375" style="33" customWidth="1"/>
    <col min="9721" max="9721" width="12.125" style="33" customWidth="1"/>
    <col min="9722" max="9722" width="13.875" style="33" customWidth="1"/>
    <col min="9723" max="9723" width="29.375" style="33" customWidth="1"/>
    <col min="9724" max="9727" width="21.5" style="33" customWidth="1"/>
    <col min="9728" max="9728" width="0" style="33" hidden="1" customWidth="1"/>
    <col min="9729" max="9729" width="17.625" style="33" customWidth="1"/>
    <col min="9730" max="9734" width="0" style="33" hidden="1" customWidth="1"/>
    <col min="9735" max="9735" width="7.875" style="33" customWidth="1"/>
    <col min="9736" max="9975" width="8.75" style="33"/>
    <col min="9976" max="9976" width="9.375" style="33" customWidth="1"/>
    <col min="9977" max="9977" width="12.125" style="33" customWidth="1"/>
    <col min="9978" max="9978" width="13.875" style="33" customWidth="1"/>
    <col min="9979" max="9979" width="29.375" style="33" customWidth="1"/>
    <col min="9980" max="9983" width="21.5" style="33" customWidth="1"/>
    <col min="9984" max="9984" width="0" style="33" hidden="1" customWidth="1"/>
    <col min="9985" max="9985" width="17.625" style="33" customWidth="1"/>
    <col min="9986" max="9990" width="0" style="33" hidden="1" customWidth="1"/>
    <col min="9991" max="9991" width="7.875" style="33" customWidth="1"/>
    <col min="9992" max="10231" width="8.75" style="33"/>
    <col min="10232" max="10232" width="9.375" style="33" customWidth="1"/>
    <col min="10233" max="10233" width="12.125" style="33" customWidth="1"/>
    <col min="10234" max="10234" width="13.875" style="33" customWidth="1"/>
    <col min="10235" max="10235" width="29.375" style="33" customWidth="1"/>
    <col min="10236" max="10239" width="21.5" style="33" customWidth="1"/>
    <col min="10240" max="10240" width="0" style="33" hidden="1" customWidth="1"/>
    <col min="10241" max="10241" width="17.625" style="33" customWidth="1"/>
    <col min="10242" max="10246" width="0" style="33" hidden="1" customWidth="1"/>
    <col min="10247" max="10247" width="7.875" style="33" customWidth="1"/>
    <col min="10248" max="10487" width="8.75" style="33"/>
    <col min="10488" max="10488" width="9.375" style="33" customWidth="1"/>
    <col min="10489" max="10489" width="12.125" style="33" customWidth="1"/>
    <col min="10490" max="10490" width="13.875" style="33" customWidth="1"/>
    <col min="10491" max="10491" width="29.375" style="33" customWidth="1"/>
    <col min="10492" max="10495" width="21.5" style="33" customWidth="1"/>
    <col min="10496" max="10496" width="0" style="33" hidden="1" customWidth="1"/>
    <col min="10497" max="10497" width="17.625" style="33" customWidth="1"/>
    <col min="10498" max="10502" width="0" style="33" hidden="1" customWidth="1"/>
    <col min="10503" max="10503" width="7.875" style="33" customWidth="1"/>
    <col min="10504" max="10743" width="8.75" style="33"/>
    <col min="10744" max="10744" width="9.375" style="33" customWidth="1"/>
    <col min="10745" max="10745" width="12.125" style="33" customWidth="1"/>
    <col min="10746" max="10746" width="13.875" style="33" customWidth="1"/>
    <col min="10747" max="10747" width="29.375" style="33" customWidth="1"/>
    <col min="10748" max="10751" width="21.5" style="33" customWidth="1"/>
    <col min="10752" max="10752" width="0" style="33" hidden="1" customWidth="1"/>
    <col min="10753" max="10753" width="17.625" style="33" customWidth="1"/>
    <col min="10754" max="10758" width="0" style="33" hidden="1" customWidth="1"/>
    <col min="10759" max="10759" width="7.875" style="33" customWidth="1"/>
    <col min="10760" max="10999" width="8.75" style="33"/>
    <col min="11000" max="11000" width="9.375" style="33" customWidth="1"/>
    <col min="11001" max="11001" width="12.125" style="33" customWidth="1"/>
    <col min="11002" max="11002" width="13.875" style="33" customWidth="1"/>
    <col min="11003" max="11003" width="29.375" style="33" customWidth="1"/>
    <col min="11004" max="11007" width="21.5" style="33" customWidth="1"/>
    <col min="11008" max="11008" width="0" style="33" hidden="1" customWidth="1"/>
    <col min="11009" max="11009" width="17.625" style="33" customWidth="1"/>
    <col min="11010" max="11014" width="0" style="33" hidden="1" customWidth="1"/>
    <col min="11015" max="11015" width="7.875" style="33" customWidth="1"/>
    <col min="11016" max="11255" width="8.75" style="33"/>
    <col min="11256" max="11256" width="9.375" style="33" customWidth="1"/>
    <col min="11257" max="11257" width="12.125" style="33" customWidth="1"/>
    <col min="11258" max="11258" width="13.875" style="33" customWidth="1"/>
    <col min="11259" max="11259" width="29.375" style="33" customWidth="1"/>
    <col min="11260" max="11263" width="21.5" style="33" customWidth="1"/>
    <col min="11264" max="11264" width="0" style="33" hidden="1" customWidth="1"/>
    <col min="11265" max="11265" width="17.625" style="33" customWidth="1"/>
    <col min="11266" max="11270" width="0" style="33" hidden="1" customWidth="1"/>
    <col min="11271" max="11271" width="7.875" style="33" customWidth="1"/>
    <col min="11272" max="11511" width="8.75" style="33"/>
    <col min="11512" max="11512" width="9.375" style="33" customWidth="1"/>
    <col min="11513" max="11513" width="12.125" style="33" customWidth="1"/>
    <col min="11514" max="11514" width="13.875" style="33" customWidth="1"/>
    <col min="11515" max="11515" width="29.375" style="33" customWidth="1"/>
    <col min="11516" max="11519" width="21.5" style="33" customWidth="1"/>
    <col min="11520" max="11520" width="0" style="33" hidden="1" customWidth="1"/>
    <col min="11521" max="11521" width="17.625" style="33" customWidth="1"/>
    <col min="11522" max="11526" width="0" style="33" hidden="1" customWidth="1"/>
    <col min="11527" max="11527" width="7.875" style="33" customWidth="1"/>
    <col min="11528" max="11767" width="8.75" style="33"/>
    <col min="11768" max="11768" width="9.375" style="33" customWidth="1"/>
    <col min="11769" max="11769" width="12.125" style="33" customWidth="1"/>
    <col min="11770" max="11770" width="13.875" style="33" customWidth="1"/>
    <col min="11771" max="11771" width="29.375" style="33" customWidth="1"/>
    <col min="11772" max="11775" width="21.5" style="33" customWidth="1"/>
    <col min="11776" max="11776" width="0" style="33" hidden="1" customWidth="1"/>
    <col min="11777" max="11777" width="17.625" style="33" customWidth="1"/>
    <col min="11778" max="11782" width="0" style="33" hidden="1" customWidth="1"/>
    <col min="11783" max="11783" width="7.875" style="33" customWidth="1"/>
    <col min="11784" max="12023" width="8.75" style="33"/>
    <col min="12024" max="12024" width="9.375" style="33" customWidth="1"/>
    <col min="12025" max="12025" width="12.125" style="33" customWidth="1"/>
    <col min="12026" max="12026" width="13.875" style="33" customWidth="1"/>
    <col min="12027" max="12027" width="29.375" style="33" customWidth="1"/>
    <col min="12028" max="12031" width="21.5" style="33" customWidth="1"/>
    <col min="12032" max="12032" width="0" style="33" hidden="1" customWidth="1"/>
    <col min="12033" max="12033" width="17.625" style="33" customWidth="1"/>
    <col min="12034" max="12038" width="0" style="33" hidden="1" customWidth="1"/>
    <col min="12039" max="12039" width="7.875" style="33" customWidth="1"/>
    <col min="12040" max="12279" width="8.75" style="33"/>
    <col min="12280" max="12280" width="9.375" style="33" customWidth="1"/>
    <col min="12281" max="12281" width="12.125" style="33" customWidth="1"/>
    <col min="12282" max="12282" width="13.875" style="33" customWidth="1"/>
    <col min="12283" max="12283" width="29.375" style="33" customWidth="1"/>
    <col min="12284" max="12287" width="21.5" style="33" customWidth="1"/>
    <col min="12288" max="12288" width="0" style="33" hidden="1" customWidth="1"/>
    <col min="12289" max="12289" width="17.625" style="33" customWidth="1"/>
    <col min="12290" max="12294" width="0" style="33" hidden="1" customWidth="1"/>
    <col min="12295" max="12295" width="7.875" style="33" customWidth="1"/>
    <col min="12296" max="12535" width="8.75" style="33"/>
    <col min="12536" max="12536" width="9.375" style="33" customWidth="1"/>
    <col min="12537" max="12537" width="12.125" style="33" customWidth="1"/>
    <col min="12538" max="12538" width="13.875" style="33" customWidth="1"/>
    <col min="12539" max="12539" width="29.375" style="33" customWidth="1"/>
    <col min="12540" max="12543" width="21.5" style="33" customWidth="1"/>
    <col min="12544" max="12544" width="0" style="33" hidden="1" customWidth="1"/>
    <col min="12545" max="12545" width="17.625" style="33" customWidth="1"/>
    <col min="12546" max="12550" width="0" style="33" hidden="1" customWidth="1"/>
    <col min="12551" max="12551" width="7.875" style="33" customWidth="1"/>
    <col min="12552" max="12791" width="8.75" style="33"/>
    <col min="12792" max="12792" width="9.375" style="33" customWidth="1"/>
    <col min="12793" max="12793" width="12.125" style="33" customWidth="1"/>
    <col min="12794" max="12794" width="13.875" style="33" customWidth="1"/>
    <col min="12795" max="12795" width="29.375" style="33" customWidth="1"/>
    <col min="12796" max="12799" width="21.5" style="33" customWidth="1"/>
    <col min="12800" max="12800" width="0" style="33" hidden="1" customWidth="1"/>
    <col min="12801" max="12801" width="17.625" style="33" customWidth="1"/>
    <col min="12802" max="12806" width="0" style="33" hidden="1" customWidth="1"/>
    <col min="12807" max="12807" width="7.875" style="33" customWidth="1"/>
    <col min="12808" max="13047" width="8.75" style="33"/>
    <col min="13048" max="13048" width="9.375" style="33" customWidth="1"/>
    <col min="13049" max="13049" width="12.125" style="33" customWidth="1"/>
    <col min="13050" max="13050" width="13.875" style="33" customWidth="1"/>
    <col min="13051" max="13051" width="29.375" style="33" customWidth="1"/>
    <col min="13052" max="13055" width="21.5" style="33" customWidth="1"/>
    <col min="13056" max="13056" width="0" style="33" hidden="1" customWidth="1"/>
    <col min="13057" max="13057" width="17.625" style="33" customWidth="1"/>
    <col min="13058" max="13062" width="0" style="33" hidden="1" customWidth="1"/>
    <col min="13063" max="13063" width="7.875" style="33" customWidth="1"/>
    <col min="13064" max="13303" width="8.75" style="33"/>
    <col min="13304" max="13304" width="9.375" style="33" customWidth="1"/>
    <col min="13305" max="13305" width="12.125" style="33" customWidth="1"/>
    <col min="13306" max="13306" width="13.875" style="33" customWidth="1"/>
    <col min="13307" max="13307" width="29.375" style="33" customWidth="1"/>
    <col min="13308" max="13311" width="21.5" style="33" customWidth="1"/>
    <col min="13312" max="13312" width="0" style="33" hidden="1" customWidth="1"/>
    <col min="13313" max="13313" width="17.625" style="33" customWidth="1"/>
    <col min="13314" max="13318" width="0" style="33" hidden="1" customWidth="1"/>
    <col min="13319" max="13319" width="7.875" style="33" customWidth="1"/>
    <col min="13320" max="13559" width="8.75" style="33"/>
    <col min="13560" max="13560" width="9.375" style="33" customWidth="1"/>
    <col min="13561" max="13561" width="12.125" style="33" customWidth="1"/>
    <col min="13562" max="13562" width="13.875" style="33" customWidth="1"/>
    <col min="13563" max="13563" width="29.375" style="33" customWidth="1"/>
    <col min="13564" max="13567" width="21.5" style="33" customWidth="1"/>
    <col min="13568" max="13568" width="0" style="33" hidden="1" customWidth="1"/>
    <col min="13569" max="13569" width="17.625" style="33" customWidth="1"/>
    <col min="13570" max="13574" width="0" style="33" hidden="1" customWidth="1"/>
    <col min="13575" max="13575" width="7.875" style="33" customWidth="1"/>
    <col min="13576" max="13815" width="8.75" style="33"/>
    <col min="13816" max="13816" width="9.375" style="33" customWidth="1"/>
    <col min="13817" max="13817" width="12.125" style="33" customWidth="1"/>
    <col min="13818" max="13818" width="13.875" style="33" customWidth="1"/>
    <col min="13819" max="13819" width="29.375" style="33" customWidth="1"/>
    <col min="13820" max="13823" width="21.5" style="33" customWidth="1"/>
    <col min="13824" max="13824" width="0" style="33" hidden="1" customWidth="1"/>
    <col min="13825" max="13825" width="17.625" style="33" customWidth="1"/>
    <col min="13826" max="13830" width="0" style="33" hidden="1" customWidth="1"/>
    <col min="13831" max="13831" width="7.875" style="33" customWidth="1"/>
    <col min="13832" max="14071" width="8.75" style="33"/>
    <col min="14072" max="14072" width="9.375" style="33" customWidth="1"/>
    <col min="14073" max="14073" width="12.125" style="33" customWidth="1"/>
    <col min="14074" max="14074" width="13.875" style="33" customWidth="1"/>
    <col min="14075" max="14075" width="29.375" style="33" customWidth="1"/>
    <col min="14076" max="14079" width="21.5" style="33" customWidth="1"/>
    <col min="14080" max="14080" width="0" style="33" hidden="1" customWidth="1"/>
    <col min="14081" max="14081" width="17.625" style="33" customWidth="1"/>
    <col min="14082" max="14086" width="0" style="33" hidden="1" customWidth="1"/>
    <col min="14087" max="14087" width="7.875" style="33" customWidth="1"/>
    <col min="14088" max="14327" width="8.75" style="33"/>
    <col min="14328" max="14328" width="9.375" style="33" customWidth="1"/>
    <col min="14329" max="14329" width="12.125" style="33" customWidth="1"/>
    <col min="14330" max="14330" width="13.875" style="33" customWidth="1"/>
    <col min="14331" max="14331" width="29.375" style="33" customWidth="1"/>
    <col min="14332" max="14335" width="21.5" style="33" customWidth="1"/>
    <col min="14336" max="14336" width="0" style="33" hidden="1" customWidth="1"/>
    <col min="14337" max="14337" width="17.625" style="33" customWidth="1"/>
    <col min="14338" max="14342" width="0" style="33" hidden="1" customWidth="1"/>
    <col min="14343" max="14343" width="7.875" style="33" customWidth="1"/>
    <col min="14344" max="14583" width="8.75" style="33"/>
    <col min="14584" max="14584" width="9.375" style="33" customWidth="1"/>
    <col min="14585" max="14585" width="12.125" style="33" customWidth="1"/>
    <col min="14586" max="14586" width="13.875" style="33" customWidth="1"/>
    <col min="14587" max="14587" width="29.375" style="33" customWidth="1"/>
    <col min="14588" max="14591" width="21.5" style="33" customWidth="1"/>
    <col min="14592" max="14592" width="0" style="33" hidden="1" customWidth="1"/>
    <col min="14593" max="14593" width="17.625" style="33" customWidth="1"/>
    <col min="14594" max="14598" width="0" style="33" hidden="1" customWidth="1"/>
    <col min="14599" max="14599" width="7.875" style="33" customWidth="1"/>
    <col min="14600" max="14839" width="8.75" style="33"/>
    <col min="14840" max="14840" width="9.375" style="33" customWidth="1"/>
    <col min="14841" max="14841" width="12.125" style="33" customWidth="1"/>
    <col min="14842" max="14842" width="13.875" style="33" customWidth="1"/>
    <col min="14843" max="14843" width="29.375" style="33" customWidth="1"/>
    <col min="14844" max="14847" width="21.5" style="33" customWidth="1"/>
    <col min="14848" max="14848" width="0" style="33" hidden="1" customWidth="1"/>
    <col min="14849" max="14849" width="17.625" style="33" customWidth="1"/>
    <col min="14850" max="14854" width="0" style="33" hidden="1" customWidth="1"/>
    <col min="14855" max="14855" width="7.875" style="33" customWidth="1"/>
    <col min="14856" max="15095" width="8.75" style="33"/>
    <col min="15096" max="15096" width="9.375" style="33" customWidth="1"/>
    <col min="15097" max="15097" width="12.125" style="33" customWidth="1"/>
    <col min="15098" max="15098" width="13.875" style="33" customWidth="1"/>
    <col min="15099" max="15099" width="29.375" style="33" customWidth="1"/>
    <col min="15100" max="15103" width="21.5" style="33" customWidth="1"/>
    <col min="15104" max="15104" width="0" style="33" hidden="1" customWidth="1"/>
    <col min="15105" max="15105" width="17.625" style="33" customWidth="1"/>
    <col min="15106" max="15110" width="0" style="33" hidden="1" customWidth="1"/>
    <col min="15111" max="15111" width="7.875" style="33" customWidth="1"/>
    <col min="15112" max="15351" width="8.75" style="33"/>
    <col min="15352" max="15352" width="9.375" style="33" customWidth="1"/>
    <col min="15353" max="15353" width="12.125" style="33" customWidth="1"/>
    <col min="15354" max="15354" width="13.875" style="33" customWidth="1"/>
    <col min="15355" max="15355" width="29.375" style="33" customWidth="1"/>
    <col min="15356" max="15359" width="21.5" style="33" customWidth="1"/>
    <col min="15360" max="15360" width="0" style="33" hidden="1" customWidth="1"/>
    <col min="15361" max="15361" width="17.625" style="33" customWidth="1"/>
    <col min="15362" max="15366" width="0" style="33" hidden="1" customWidth="1"/>
    <col min="15367" max="15367" width="7.875" style="33" customWidth="1"/>
    <col min="15368" max="15607" width="8.75" style="33"/>
    <col min="15608" max="15608" width="9.375" style="33" customWidth="1"/>
    <col min="15609" max="15609" width="12.125" style="33" customWidth="1"/>
    <col min="15610" max="15610" width="13.875" style="33" customWidth="1"/>
    <col min="15611" max="15611" width="29.375" style="33" customWidth="1"/>
    <col min="15612" max="15615" width="21.5" style="33" customWidth="1"/>
    <col min="15616" max="15616" width="0" style="33" hidden="1" customWidth="1"/>
    <col min="15617" max="15617" width="17.625" style="33" customWidth="1"/>
    <col min="15618" max="15622" width="0" style="33" hidden="1" customWidth="1"/>
    <col min="15623" max="15623" width="7.875" style="33" customWidth="1"/>
    <col min="15624" max="15863" width="8.75" style="33"/>
    <col min="15864" max="15864" width="9.375" style="33" customWidth="1"/>
    <col min="15865" max="15865" width="12.125" style="33" customWidth="1"/>
    <col min="15866" max="15866" width="13.875" style="33" customWidth="1"/>
    <col min="15867" max="15867" width="29.375" style="33" customWidth="1"/>
    <col min="15868" max="15871" width="21.5" style="33" customWidth="1"/>
    <col min="15872" max="15872" width="0" style="33" hidden="1" customWidth="1"/>
    <col min="15873" max="15873" width="17.625" style="33" customWidth="1"/>
    <col min="15874" max="15878" width="0" style="33" hidden="1" customWidth="1"/>
    <col min="15879" max="15879" width="7.875" style="33" customWidth="1"/>
    <col min="15880" max="16119" width="8.75" style="33"/>
    <col min="16120" max="16120" width="9.375" style="33" customWidth="1"/>
    <col min="16121" max="16121" width="12.125" style="33" customWidth="1"/>
    <col min="16122" max="16122" width="13.875" style="33" customWidth="1"/>
    <col min="16123" max="16123" width="29.375" style="33" customWidth="1"/>
    <col min="16124" max="16127" width="21.5" style="33" customWidth="1"/>
    <col min="16128" max="16128" width="0" style="33" hidden="1" customWidth="1"/>
    <col min="16129" max="16129" width="17.625" style="33" customWidth="1"/>
    <col min="16130" max="16134" width="0" style="33" hidden="1" customWidth="1"/>
    <col min="16135" max="16135" width="7.875" style="33" customWidth="1"/>
    <col min="16136" max="16384" width="8.75" style="33"/>
  </cols>
  <sheetData>
    <row r="1" spans="1:44" ht="24.75" customHeight="1" x14ac:dyDescent="0.35">
      <c r="A1" s="225" t="s">
        <v>165</v>
      </c>
      <c r="B1" s="225"/>
      <c r="C1" s="225"/>
      <c r="D1" s="225"/>
      <c r="E1" s="225"/>
      <c r="F1" s="225"/>
      <c r="G1" s="225"/>
    </row>
    <row r="2" spans="1:44" x14ac:dyDescent="0.25">
      <c r="A2" s="231" t="s">
        <v>81</v>
      </c>
      <c r="B2" s="232"/>
      <c r="C2" s="232"/>
      <c r="D2" s="232"/>
      <c r="E2" s="232"/>
      <c r="F2" s="232"/>
      <c r="G2" s="232"/>
    </row>
    <row r="3" spans="1:44" s="74" customFormat="1" ht="34.5" customHeight="1" x14ac:dyDescent="0.25">
      <c r="A3" s="233" t="s">
        <v>224</v>
      </c>
      <c r="B3" s="233"/>
      <c r="C3" s="233"/>
      <c r="D3" s="233"/>
      <c r="E3" s="233"/>
      <c r="F3" s="233"/>
      <c r="G3" s="233"/>
    </row>
    <row r="5" spans="1:44" ht="47.25" x14ac:dyDescent="0.25">
      <c r="A5" s="134"/>
      <c r="B5" s="142" t="s">
        <v>1</v>
      </c>
      <c r="C5" s="142" t="s">
        <v>2</v>
      </c>
      <c r="D5" s="142" t="s">
        <v>204</v>
      </c>
      <c r="E5" s="142" t="s">
        <v>4</v>
      </c>
      <c r="F5" s="142" t="s">
        <v>5</v>
      </c>
      <c r="G5" s="142" t="s">
        <v>6</v>
      </c>
    </row>
    <row r="6" spans="1:44" s="66" customFormat="1" ht="47.25" x14ac:dyDescent="0.25">
      <c r="A6" s="139" t="s">
        <v>45</v>
      </c>
      <c r="B6" s="152" t="s">
        <v>203</v>
      </c>
      <c r="C6" s="152" t="s">
        <v>203</v>
      </c>
      <c r="D6" s="152" t="s">
        <v>203</v>
      </c>
      <c r="E6" s="152" t="s">
        <v>203</v>
      </c>
      <c r="F6" s="152" t="s">
        <v>203</v>
      </c>
      <c r="G6" s="152" t="s">
        <v>203</v>
      </c>
      <c r="H6" s="33"/>
      <c r="I6" s="33"/>
      <c r="J6" s="33"/>
      <c r="K6" s="33"/>
      <c r="L6" s="33"/>
      <c r="M6" s="33"/>
      <c r="N6" s="33"/>
      <c r="O6" s="33"/>
      <c r="P6" s="33"/>
      <c r="Q6" s="33"/>
      <c r="R6" s="33"/>
      <c r="S6" s="33"/>
      <c r="T6" s="33"/>
      <c r="U6" s="33"/>
      <c r="V6" s="33"/>
      <c r="W6" s="33"/>
      <c r="X6" s="33"/>
      <c r="Y6" s="33"/>
      <c r="Z6" s="33"/>
      <c r="AA6" s="33"/>
      <c r="AB6" s="33"/>
      <c r="AC6" s="33"/>
      <c r="AD6" s="33"/>
      <c r="AE6" s="33"/>
      <c r="AF6" s="33"/>
      <c r="AG6" s="33"/>
      <c r="AH6" s="33"/>
      <c r="AI6" s="33"/>
      <c r="AJ6" s="33"/>
      <c r="AK6" s="33"/>
      <c r="AL6" s="33"/>
      <c r="AM6" s="33"/>
      <c r="AN6" s="33"/>
      <c r="AO6" s="33"/>
      <c r="AP6" s="33"/>
      <c r="AQ6" s="33"/>
      <c r="AR6" s="33"/>
    </row>
    <row r="7" spans="1:44" x14ac:dyDescent="0.25">
      <c r="A7" s="67" t="s">
        <v>10</v>
      </c>
      <c r="B7" s="70">
        <v>7.2916666666666671E-2</v>
      </c>
      <c r="C7" s="70">
        <v>0.30694444444444441</v>
      </c>
      <c r="D7" s="71">
        <v>6.4144736842105268E-2</v>
      </c>
      <c r="E7" s="71">
        <v>0.17202335967021642</v>
      </c>
      <c r="F7" s="73">
        <v>0.13915653600726524</v>
      </c>
      <c r="G7" s="71">
        <v>6.626157407407407E-2</v>
      </c>
    </row>
    <row r="8" spans="1:44" x14ac:dyDescent="0.25">
      <c r="A8" s="148" t="s">
        <v>11</v>
      </c>
      <c r="B8" s="149">
        <v>2.5694444444444447E-2</v>
      </c>
      <c r="C8" s="149">
        <v>8.6111111111111124E-2</v>
      </c>
      <c r="D8" s="150">
        <v>4.2317708333333336E-2</v>
      </c>
      <c r="E8" s="150">
        <v>3.0010305736860188E-2</v>
      </c>
      <c r="F8" s="151">
        <v>2.025240314594209E-2</v>
      </c>
      <c r="G8" s="150">
        <v>2.5636574074074072E-2</v>
      </c>
    </row>
    <row r="9" spans="1:44" ht="31.5" x14ac:dyDescent="0.25">
      <c r="A9" s="67" t="s">
        <v>12</v>
      </c>
      <c r="B9" s="70">
        <v>1.2499999999999999E-2</v>
      </c>
      <c r="C9" s="70">
        <v>8.4722222222222213E-2</v>
      </c>
      <c r="D9" s="71">
        <v>4.1872258771929828E-2</v>
      </c>
      <c r="E9" s="71">
        <v>6.6987289591205784E-2</v>
      </c>
      <c r="F9" s="73">
        <v>1.5896577771167444E-2</v>
      </c>
      <c r="G9" s="71" t="s">
        <v>54</v>
      </c>
    </row>
    <row r="10" spans="1:44" x14ac:dyDescent="0.25">
      <c r="A10" s="148" t="s">
        <v>13</v>
      </c>
      <c r="B10" s="149">
        <v>0</v>
      </c>
      <c r="C10" s="149">
        <v>5.5555555555555552E-2</v>
      </c>
      <c r="D10" s="150">
        <v>4.454495614035088E-4</v>
      </c>
      <c r="E10" s="150">
        <v>7.0202679491583653E-2</v>
      </c>
      <c r="F10" s="151">
        <v>1.5907264463602397E-2</v>
      </c>
      <c r="G10" s="150">
        <v>3.7627314814814815E-2</v>
      </c>
    </row>
    <row r="11" spans="1:44" x14ac:dyDescent="0.25">
      <c r="A11" s="67" t="s">
        <v>14</v>
      </c>
      <c r="B11" s="70">
        <v>0</v>
      </c>
      <c r="C11" s="70">
        <v>5.6944444444444443E-2</v>
      </c>
      <c r="D11" s="71">
        <v>1.7817982456140352E-3</v>
      </c>
      <c r="E11" s="71">
        <v>5.3589831672964617E-3</v>
      </c>
      <c r="F11" s="73">
        <v>1.0088835515506213E-3</v>
      </c>
      <c r="G11" s="71">
        <v>1.3981481481481482E-2</v>
      </c>
    </row>
    <row r="12" spans="1:44" x14ac:dyDescent="0.25">
      <c r="A12" s="148" t="s">
        <v>15</v>
      </c>
      <c r="B12" s="149">
        <v>0</v>
      </c>
      <c r="C12" s="149">
        <v>4.027777777777778E-2</v>
      </c>
      <c r="D12" s="150">
        <v>2.2272478070175438E-3</v>
      </c>
      <c r="E12" s="150">
        <v>4.3943661971830993E-2</v>
      </c>
      <c r="F12" s="151">
        <v>3.1787838886158472E-2</v>
      </c>
      <c r="G12" s="150">
        <v>4.594907407407408E-2</v>
      </c>
    </row>
    <row r="13" spans="1:44" x14ac:dyDescent="0.25">
      <c r="A13" s="67" t="s">
        <v>16</v>
      </c>
      <c r="B13" s="70">
        <v>0</v>
      </c>
      <c r="C13" s="70">
        <v>1.4583333333333332E-2</v>
      </c>
      <c r="D13" s="71">
        <v>6.993558114035088E-2</v>
      </c>
      <c r="E13" s="71">
        <v>2.2507729302645139E-2</v>
      </c>
      <c r="F13" s="73">
        <v>4.8042073883362911E-4</v>
      </c>
      <c r="G13" s="71" t="s">
        <v>55</v>
      </c>
    </row>
    <row r="14" spans="1:44" x14ac:dyDescent="0.25">
      <c r="A14" s="148" t="s">
        <v>17</v>
      </c>
      <c r="B14" s="149">
        <v>0</v>
      </c>
      <c r="C14" s="149">
        <v>6.9444444444444441E-3</v>
      </c>
      <c r="D14" s="150">
        <v>2.7617872807017548E-2</v>
      </c>
      <c r="E14" s="150">
        <v>5.6805221573342508E-2</v>
      </c>
      <c r="F14" s="151">
        <v>8.3539828474958819E-3</v>
      </c>
      <c r="G14" s="150">
        <v>2.4641203703703703E-2</v>
      </c>
    </row>
    <row r="15" spans="1:44" s="68" customFormat="1" ht="31.5" customHeight="1" x14ac:dyDescent="0.25">
      <c r="A15" s="67" t="s">
        <v>18</v>
      </c>
      <c r="B15" s="70">
        <v>0</v>
      </c>
      <c r="C15" s="70">
        <v>5.5555555555555558E-3</v>
      </c>
      <c r="D15" s="71">
        <v>6.7262883771929835E-2</v>
      </c>
      <c r="E15" s="71">
        <v>5.0374441772586744E-2</v>
      </c>
      <c r="F15" s="73">
        <v>3.8967459927616581E-4</v>
      </c>
      <c r="G15" s="71">
        <v>1.7986111111111109E-2</v>
      </c>
    </row>
    <row r="16" spans="1:44" x14ac:dyDescent="0.25">
      <c r="A16" s="148" t="s">
        <v>19</v>
      </c>
      <c r="B16" s="149">
        <v>0</v>
      </c>
      <c r="C16" s="149">
        <v>1.3888888888888889E-3</v>
      </c>
      <c r="D16" s="150">
        <v>2.2272478070175438E-3</v>
      </c>
      <c r="E16" s="150">
        <v>2.8402610786671254E-2</v>
      </c>
      <c r="F16" s="151">
        <v>3.159033258241576E-2</v>
      </c>
      <c r="G16" s="150" t="s">
        <v>56</v>
      </c>
    </row>
    <row r="17" spans="1:7" s="69" customFormat="1" ht="31.5" x14ac:dyDescent="0.25">
      <c r="A17" s="143" t="s">
        <v>229</v>
      </c>
      <c r="B17" s="144">
        <v>0.1111111111111111</v>
      </c>
      <c r="C17" s="144">
        <v>0.66041666666666665</v>
      </c>
      <c r="D17" s="144">
        <v>0.32072368421052633</v>
      </c>
      <c r="E17" s="144">
        <f>SUM(E7:E16)</f>
        <v>0.54661628306423915</v>
      </c>
      <c r="F17" s="145">
        <v>0.26482391459370769</v>
      </c>
      <c r="G17" s="144">
        <v>0.31967592592592592</v>
      </c>
    </row>
    <row r="18" spans="1:7" s="69" customFormat="1" ht="31.5" x14ac:dyDescent="0.25">
      <c r="A18" s="134" t="s">
        <v>228</v>
      </c>
      <c r="B18" s="146">
        <v>2.67</v>
      </c>
      <c r="C18" s="146">
        <v>15.74</v>
      </c>
      <c r="D18" s="147">
        <v>7.67</v>
      </c>
      <c r="E18" s="146">
        <v>13.12</v>
      </c>
      <c r="F18" s="146">
        <v>6.3557739502489854</v>
      </c>
      <c r="G18" s="146">
        <v>7.67</v>
      </c>
    </row>
  </sheetData>
  <sheetProtection algorithmName="SHA-512" hashValue="PVmn/+z238ebsAHSi5VckFkNUmNq7Bo7uFs5HuH2aX/j4b6L/+7gEhcylHzSaxXZ3RSa3eHoI3lwc1NBAQ0jSA==" saltValue="AsMBRngn2z3iGD8/MqaImg==" spinCount="100000" sheet="1" objects="1" scenarios="1"/>
  <mergeCells count="3">
    <mergeCell ref="A2:G2"/>
    <mergeCell ref="A3:G3"/>
    <mergeCell ref="A1:G1"/>
  </mergeCells>
  <pageMargins left="0.7" right="0.7" top="0.75" bottom="0.75" header="0.3" footer="0.3"/>
  <pageSetup scale="81"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B389F-51DC-4738-9595-F56908A22A7D}">
  <sheetPr>
    <tabColor theme="7"/>
    <pageSetUpPr fitToPage="1"/>
  </sheetPr>
  <dimension ref="A1:D26"/>
  <sheetViews>
    <sheetView zoomScale="85" zoomScaleNormal="85" workbookViewId="0">
      <selection activeCell="E6" sqref="E6"/>
    </sheetView>
  </sheetViews>
  <sheetFormatPr defaultRowHeight="15.75" x14ac:dyDescent="0.25"/>
  <cols>
    <col min="1" max="1" width="17.5" style="174" customWidth="1"/>
    <col min="2" max="2" width="116.25" style="172" customWidth="1"/>
    <col min="3" max="16384" width="9" style="173"/>
  </cols>
  <sheetData>
    <row r="1" spans="1:4" ht="23.25" x14ac:dyDescent="0.25">
      <c r="A1" s="171" t="s">
        <v>143</v>
      </c>
    </row>
    <row r="3" spans="1:4" x14ac:dyDescent="0.25">
      <c r="A3" s="174" t="s">
        <v>48</v>
      </c>
      <c r="B3" s="175" t="s">
        <v>131</v>
      </c>
    </row>
    <row r="4" spans="1:4" ht="126" x14ac:dyDescent="0.25">
      <c r="B4" s="172" t="s">
        <v>262</v>
      </c>
      <c r="D4" s="172"/>
    </row>
    <row r="5" spans="1:4" x14ac:dyDescent="0.25">
      <c r="B5" s="175" t="s">
        <v>89</v>
      </c>
    </row>
    <row r="6" spans="1:4" x14ac:dyDescent="0.25">
      <c r="B6" s="175"/>
    </row>
    <row r="7" spans="1:4" ht="33" customHeight="1" x14ac:dyDescent="0.25">
      <c r="B7" s="179" t="s">
        <v>208</v>
      </c>
    </row>
    <row r="9" spans="1:4" x14ac:dyDescent="0.25">
      <c r="A9" s="174" t="s">
        <v>49</v>
      </c>
      <c r="B9" s="172" t="s">
        <v>211</v>
      </c>
    </row>
    <row r="10" spans="1:4" ht="31.5" x14ac:dyDescent="0.25">
      <c r="B10" s="172" t="s">
        <v>212</v>
      </c>
    </row>
    <row r="11" spans="1:4" ht="31.5" x14ac:dyDescent="0.25">
      <c r="B11" s="172" t="s">
        <v>210</v>
      </c>
    </row>
    <row r="12" spans="1:4" x14ac:dyDescent="0.25">
      <c r="B12" s="173"/>
    </row>
    <row r="13" spans="1:4" ht="31.5" x14ac:dyDescent="0.25">
      <c r="A13" s="174" t="s">
        <v>50</v>
      </c>
      <c r="B13" s="172" t="s">
        <v>169</v>
      </c>
    </row>
    <row r="14" spans="1:4" x14ac:dyDescent="0.25">
      <c r="B14" s="172" t="s">
        <v>209</v>
      </c>
    </row>
    <row r="15" spans="1:4" x14ac:dyDescent="0.25">
      <c r="B15" s="176" t="s">
        <v>99</v>
      </c>
    </row>
    <row r="16" spans="1:4" x14ac:dyDescent="0.25">
      <c r="B16" s="176" t="s">
        <v>158</v>
      </c>
    </row>
    <row r="17" spans="1:2" x14ac:dyDescent="0.25">
      <c r="B17" s="176" t="s">
        <v>98</v>
      </c>
    </row>
    <row r="18" spans="1:2" x14ac:dyDescent="0.25">
      <c r="B18" s="177" t="s">
        <v>51</v>
      </c>
    </row>
    <row r="19" spans="1:2" x14ac:dyDescent="0.25">
      <c r="B19" s="172" t="s">
        <v>90</v>
      </c>
    </row>
    <row r="20" spans="1:2" x14ac:dyDescent="0.25">
      <c r="B20" s="175" t="s">
        <v>100</v>
      </c>
    </row>
    <row r="21" spans="1:2" x14ac:dyDescent="0.25">
      <c r="B21" s="175" t="s">
        <v>159</v>
      </c>
    </row>
    <row r="22" spans="1:2" x14ac:dyDescent="0.25">
      <c r="B22" s="175" t="s">
        <v>101</v>
      </c>
    </row>
    <row r="24" spans="1:2" ht="31.5" x14ac:dyDescent="0.25">
      <c r="A24" s="177" t="s">
        <v>115</v>
      </c>
      <c r="B24" s="172" t="s">
        <v>116</v>
      </c>
    </row>
    <row r="25" spans="1:2" x14ac:dyDescent="0.25">
      <c r="B25" s="178" t="s">
        <v>117</v>
      </c>
    </row>
    <row r="26" spans="1:2" x14ac:dyDescent="0.25">
      <c r="B26" s="178" t="s">
        <v>118</v>
      </c>
    </row>
  </sheetData>
  <sheetProtection algorithmName="SHA-512" hashValue="w+L1/94NCI93IUNkrQh87stMUU96wxolej/Ot8YfKj4i+hMQsuCiMJT9rIxb0ZaX6BFeBBigaGWy2D34eRDQEw==" saltValue="nT6ktvm7cDo/7R84i4+JJg==" spinCount="100000" sheet="1"/>
  <hyperlinks>
    <hyperlink ref="B5" location="'Instructions--eWISACWIS Reports'!A1" display="For further details, please review the Instructions - eWISACWIS Reports tab" xr:uid="{5E045691-3208-4042-B922-49B1779230B7}"/>
    <hyperlink ref="B3" location="'Cases Numbers'!A1" display="Complete the &quot;Case Numbers&quot; tab in this workbook" xr:uid="{6601BEB1-4E3F-468B-A687-A80A327D2427}"/>
    <hyperlink ref="B17" location="'Practice Area Optimal'!A1" display="3. Practice Area Optimal" xr:uid="{8668BDCD-7304-437B-88CE-855FF155148A}"/>
    <hyperlink ref="B16" location="Instructions!A1" display="2. Staffing by Practice Area" xr:uid="{13F6A3E0-70E3-4BF2-94F9-13F96D8F6E84}"/>
    <hyperlink ref="B15" location="'FTE by Practice Area'!A1" display="1. FTE by Practice Area" xr:uid="{1A2444EE-6C34-4F0D-B674-C85E6C3FE3D2}"/>
    <hyperlink ref="B20" location="'FTE Total Staff'!A1" display="1. FTE Total Staff" xr:uid="{FC2929E4-D91A-4AD8-8F35-FDD2B4A55468}"/>
    <hyperlink ref="B21" location="Instructions!A1" display="2. Staffing Total Staff" xr:uid="{906A4A0C-08FD-400A-9737-0EF90588C981}"/>
    <hyperlink ref="B22" location="'Total Staff Optimal'!A1" display="3. Total Staff Optimal" xr:uid="{E95D5376-E8DF-44F6-B853-6A5DFF5A934C}"/>
    <hyperlink ref="B25" location="'Service Breakdown'!A1" display="1. Service Breakdown" xr:uid="{0B88DBD7-D64A-4722-A316-D10C6A92136F}"/>
    <hyperlink ref="B26" location="'Service Breakdown - Optimal'!A1" display="2. Service Breakdown--Optimal" xr:uid="{AA08E80D-E66C-4116-9243-07F88A8F2321}"/>
  </hyperlinks>
  <pageMargins left="0.7" right="0.7" top="0.75" bottom="0.75" header="0.3" footer="0.3"/>
  <pageSetup scale="82"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30BA-0263-4C22-8B60-496294D628D2}">
  <sheetPr>
    <tabColor theme="7"/>
  </sheetPr>
  <dimension ref="A1:C62"/>
  <sheetViews>
    <sheetView tabSelected="1" zoomScale="85" zoomScaleNormal="85" workbookViewId="0">
      <selection activeCell="B62" sqref="B62"/>
    </sheetView>
  </sheetViews>
  <sheetFormatPr defaultRowHeight="15" x14ac:dyDescent="0.25"/>
  <cols>
    <col min="1" max="1" width="16.25" bestFit="1" customWidth="1"/>
    <col min="2" max="2" width="72.875" customWidth="1"/>
    <col min="3" max="3" width="49.25" customWidth="1"/>
  </cols>
  <sheetData>
    <row r="1" spans="1:3" ht="18.75" x14ac:dyDescent="0.3">
      <c r="A1" s="187" t="s">
        <v>144</v>
      </c>
      <c r="B1" s="187"/>
    </row>
    <row r="2" spans="1:3" ht="39.75" customHeight="1" x14ac:dyDescent="0.25">
      <c r="A2" s="189" t="s">
        <v>246</v>
      </c>
      <c r="B2" s="189"/>
      <c r="C2" s="189"/>
    </row>
    <row r="3" spans="1:3" ht="18.75" x14ac:dyDescent="0.3">
      <c r="A3" s="170"/>
      <c r="B3" s="170"/>
    </row>
    <row r="4" spans="1:3" ht="47.25" x14ac:dyDescent="0.25">
      <c r="A4" s="4" t="s">
        <v>48</v>
      </c>
      <c r="B4" s="62" t="s">
        <v>124</v>
      </c>
    </row>
    <row r="5" spans="1:3" x14ac:dyDescent="0.25">
      <c r="B5" s="32"/>
    </row>
    <row r="6" spans="1:3" s="164" customFormat="1" ht="18.75" x14ac:dyDescent="0.3">
      <c r="A6" s="162" t="s">
        <v>68</v>
      </c>
      <c r="B6" s="163"/>
    </row>
    <row r="7" spans="1:3" ht="31.5" x14ac:dyDescent="0.25">
      <c r="A7" s="4" t="s">
        <v>49</v>
      </c>
      <c r="B7" s="60" t="s">
        <v>125</v>
      </c>
    </row>
    <row r="8" spans="1:3" ht="15.75" x14ac:dyDescent="0.25">
      <c r="A8" s="4"/>
      <c r="B8" s="3"/>
    </row>
    <row r="9" spans="1:3" ht="110.25" x14ac:dyDescent="0.25">
      <c r="A9" s="4" t="s">
        <v>50</v>
      </c>
      <c r="B9" s="8" t="s">
        <v>247</v>
      </c>
    </row>
    <row r="10" spans="1:3" ht="15.75" x14ac:dyDescent="0.25">
      <c r="A10" s="4"/>
      <c r="B10" s="3"/>
    </row>
    <row r="11" spans="1:3" ht="31.5" x14ac:dyDescent="0.25">
      <c r="A11" s="4" t="s">
        <v>52</v>
      </c>
      <c r="B11" s="8" t="s">
        <v>145</v>
      </c>
    </row>
    <row r="12" spans="1:3" ht="15.75" x14ac:dyDescent="0.25">
      <c r="A12" s="4"/>
      <c r="B12" s="8"/>
    </row>
    <row r="13" spans="1:3" ht="15.75" x14ac:dyDescent="0.25">
      <c r="A13" s="4" t="s">
        <v>53</v>
      </c>
      <c r="B13" s="8" t="s">
        <v>126</v>
      </c>
    </row>
    <row r="14" spans="1:3" ht="15.75" x14ac:dyDescent="0.25">
      <c r="A14" s="4"/>
      <c r="B14" s="8"/>
    </row>
    <row r="15" spans="1:3" ht="78.75" x14ac:dyDescent="0.25">
      <c r="A15" s="4" t="s">
        <v>63</v>
      </c>
      <c r="B15" s="8" t="s">
        <v>127</v>
      </c>
    </row>
    <row r="16" spans="1:3" ht="15.75" x14ac:dyDescent="0.25">
      <c r="A16" s="4"/>
      <c r="B16" s="8"/>
    </row>
    <row r="17" spans="1:2" s="166" customFormat="1" ht="18.75" x14ac:dyDescent="0.3">
      <c r="A17" s="162" t="s">
        <v>59</v>
      </c>
      <c r="B17" s="165"/>
    </row>
    <row r="18" spans="1:2" ht="78.75" x14ac:dyDescent="0.25">
      <c r="A18" s="4" t="s">
        <v>64</v>
      </c>
      <c r="B18" s="8" t="s">
        <v>128</v>
      </c>
    </row>
    <row r="19" spans="1:2" ht="15.75" x14ac:dyDescent="0.25">
      <c r="A19" s="4"/>
      <c r="B19" s="8"/>
    </row>
    <row r="20" spans="1:2" ht="94.5" x14ac:dyDescent="0.25">
      <c r="A20" s="4" t="s">
        <v>65</v>
      </c>
      <c r="B20" s="8" t="s">
        <v>60</v>
      </c>
    </row>
    <row r="21" spans="1:2" ht="15.75" x14ac:dyDescent="0.25">
      <c r="A21" s="4"/>
      <c r="B21" s="3"/>
    </row>
    <row r="22" spans="1:2" ht="117" customHeight="1" x14ac:dyDescent="0.25">
      <c r="A22" s="4" t="s">
        <v>67</v>
      </c>
      <c r="B22" s="8" t="s">
        <v>61</v>
      </c>
    </row>
    <row r="23" spans="1:2" ht="15.75" x14ac:dyDescent="0.25">
      <c r="A23" s="4"/>
      <c r="B23" s="3"/>
    </row>
    <row r="24" spans="1:2" ht="31.5" x14ac:dyDescent="0.25">
      <c r="A24" s="4" t="s">
        <v>85</v>
      </c>
      <c r="B24" s="8" t="s">
        <v>154</v>
      </c>
    </row>
    <row r="25" spans="1:2" ht="15.75" x14ac:dyDescent="0.25">
      <c r="A25" s="4"/>
      <c r="B25" s="8"/>
    </row>
    <row r="26" spans="1:2" s="168" customFormat="1" ht="18.75" x14ac:dyDescent="0.3">
      <c r="A26" s="162" t="s">
        <v>82</v>
      </c>
      <c r="B26" s="167"/>
    </row>
    <row r="27" spans="1:2" ht="78.75" x14ac:dyDescent="0.25">
      <c r="A27" s="45" t="s">
        <v>86</v>
      </c>
      <c r="B27" s="60" t="s">
        <v>129</v>
      </c>
    </row>
    <row r="28" spans="1:2" ht="15.75" x14ac:dyDescent="0.25">
      <c r="A28" s="45"/>
      <c r="B28" s="8"/>
    </row>
    <row r="29" spans="1:2" ht="94.5" x14ac:dyDescent="0.25">
      <c r="A29" s="45" t="s">
        <v>87</v>
      </c>
      <c r="B29" s="8" t="s">
        <v>83</v>
      </c>
    </row>
    <row r="30" spans="1:2" ht="15.75" x14ac:dyDescent="0.25">
      <c r="A30" s="45"/>
      <c r="B30" s="8"/>
    </row>
    <row r="31" spans="1:2" ht="126" x14ac:dyDescent="0.25">
      <c r="A31" s="45" t="s">
        <v>88</v>
      </c>
      <c r="B31" s="8" t="s">
        <v>84</v>
      </c>
    </row>
    <row r="32" spans="1:2" ht="15.75" x14ac:dyDescent="0.25">
      <c r="A32" s="45"/>
      <c r="B32" s="8"/>
    </row>
    <row r="33" spans="1:2" ht="31.5" x14ac:dyDescent="0.25">
      <c r="A33" s="45" t="s">
        <v>119</v>
      </c>
      <c r="B33" s="8" t="s">
        <v>155</v>
      </c>
    </row>
    <row r="34" spans="1:2" ht="15.75" x14ac:dyDescent="0.25">
      <c r="A34" s="45"/>
      <c r="B34" s="8"/>
    </row>
    <row r="35" spans="1:2" s="166" customFormat="1" ht="18.75" x14ac:dyDescent="0.3">
      <c r="A35" s="182" t="s">
        <v>263</v>
      </c>
      <c r="B35" s="165"/>
    </row>
    <row r="36" spans="1:2" ht="78.75" x14ac:dyDescent="0.25">
      <c r="A36" s="4" t="s">
        <v>120</v>
      </c>
      <c r="B36" s="184" t="s">
        <v>251</v>
      </c>
    </row>
    <row r="37" spans="1:2" ht="15.75" x14ac:dyDescent="0.25">
      <c r="A37" s="4"/>
      <c r="B37" s="184"/>
    </row>
    <row r="38" spans="1:2" ht="31.5" x14ac:dyDescent="0.25">
      <c r="A38" s="4" t="s">
        <v>121</v>
      </c>
      <c r="B38" s="184" t="s">
        <v>248</v>
      </c>
    </row>
    <row r="39" spans="1:2" ht="15.75" x14ac:dyDescent="0.25">
      <c r="A39" s="4"/>
      <c r="B39" s="184"/>
    </row>
    <row r="40" spans="1:2" ht="126" x14ac:dyDescent="0.25">
      <c r="A40" s="4" t="s">
        <v>122</v>
      </c>
      <c r="B40" s="184" t="s">
        <v>249</v>
      </c>
    </row>
    <row r="41" spans="1:2" ht="15.75" x14ac:dyDescent="0.25">
      <c r="A41" s="4"/>
      <c r="B41" s="184"/>
    </row>
    <row r="42" spans="1:2" ht="31.5" x14ac:dyDescent="0.25">
      <c r="A42" s="4" t="s">
        <v>123</v>
      </c>
      <c r="B42" s="184" t="s">
        <v>250</v>
      </c>
    </row>
    <row r="43" spans="1:2" ht="15.75" x14ac:dyDescent="0.25">
      <c r="A43" s="183"/>
      <c r="B43" s="184"/>
    </row>
    <row r="44" spans="1:2" s="166" customFormat="1" ht="18.75" x14ac:dyDescent="0.3">
      <c r="A44" s="182" t="s">
        <v>264</v>
      </c>
      <c r="B44" s="165"/>
    </row>
    <row r="45" spans="1:2" ht="78.75" x14ac:dyDescent="0.25">
      <c r="A45" s="183" t="s">
        <v>253</v>
      </c>
      <c r="B45" s="184" t="s">
        <v>252</v>
      </c>
    </row>
    <row r="46" spans="1:2" ht="15.75" x14ac:dyDescent="0.25">
      <c r="A46" s="183"/>
      <c r="B46" s="184"/>
    </row>
    <row r="47" spans="1:2" ht="31.5" x14ac:dyDescent="0.25">
      <c r="A47" s="183" t="s">
        <v>254</v>
      </c>
      <c r="B47" s="184" t="s">
        <v>269</v>
      </c>
    </row>
    <row r="48" spans="1:2" ht="15.75" x14ac:dyDescent="0.25">
      <c r="A48" s="183"/>
      <c r="B48" s="184"/>
    </row>
    <row r="49" spans="1:2" ht="157.5" x14ac:dyDescent="0.25">
      <c r="A49" s="183" t="s">
        <v>255</v>
      </c>
      <c r="B49" s="184" t="s">
        <v>270</v>
      </c>
    </row>
    <row r="50" spans="1:2" ht="30" customHeight="1" x14ac:dyDescent="0.25">
      <c r="A50" s="183"/>
      <c r="B50" s="184"/>
    </row>
    <row r="51" spans="1:2" ht="126" x14ac:dyDescent="0.25">
      <c r="A51" s="183" t="s">
        <v>256</v>
      </c>
      <c r="B51" s="184" t="s">
        <v>267</v>
      </c>
    </row>
    <row r="52" spans="1:2" ht="152.25" customHeight="1" x14ac:dyDescent="0.25">
      <c r="A52" s="183"/>
      <c r="B52" s="184"/>
    </row>
    <row r="53" spans="1:2" ht="31.5" x14ac:dyDescent="0.25">
      <c r="A53" s="183" t="s">
        <v>257</v>
      </c>
      <c r="B53" s="184" t="s">
        <v>268</v>
      </c>
    </row>
    <row r="54" spans="1:2" ht="64.5" customHeight="1" x14ac:dyDescent="0.25">
      <c r="A54" s="185"/>
      <c r="B54" s="186"/>
    </row>
    <row r="55" spans="1:2" s="166" customFormat="1" ht="18.75" x14ac:dyDescent="0.3">
      <c r="A55" s="188" t="s">
        <v>62</v>
      </c>
      <c r="B55" s="188"/>
    </row>
    <row r="56" spans="1:2" ht="78.75" x14ac:dyDescent="0.25">
      <c r="A56" s="183" t="s">
        <v>258</v>
      </c>
      <c r="B56" s="60" t="s">
        <v>130</v>
      </c>
    </row>
    <row r="57" spans="1:2" ht="15.75" x14ac:dyDescent="0.25">
      <c r="A57" s="183"/>
      <c r="B57" s="3"/>
    </row>
    <row r="58" spans="1:2" ht="31.5" x14ac:dyDescent="0.25">
      <c r="A58" s="183" t="s">
        <v>259</v>
      </c>
      <c r="B58" s="31" t="s">
        <v>156</v>
      </c>
    </row>
    <row r="59" spans="1:2" ht="15.75" x14ac:dyDescent="0.25">
      <c r="A59" s="183"/>
      <c r="B59" s="3"/>
    </row>
    <row r="60" spans="1:2" ht="78.75" x14ac:dyDescent="0.25">
      <c r="A60" s="183" t="s">
        <v>260</v>
      </c>
      <c r="B60" s="8" t="s">
        <v>66</v>
      </c>
    </row>
    <row r="61" spans="1:2" ht="15.75" x14ac:dyDescent="0.25">
      <c r="B61" s="3"/>
    </row>
    <row r="62" spans="1:2" ht="63" x14ac:dyDescent="0.25">
      <c r="A62" s="183" t="s">
        <v>261</v>
      </c>
      <c r="B62" s="8" t="s">
        <v>157</v>
      </c>
    </row>
  </sheetData>
  <sheetProtection algorithmName="SHA-512" hashValue="IBOrcevSw7lD1UV7niOx5g9eePpXZXVMwNprbQIW1zitlhVUUPXJBcUrY7IfTRntAg3tXHCNo0rz+ETFdY2BWA==" saltValue="2BtRD8W+cZpU0tG2MKng/g==" spinCount="100000" sheet="1" objects="1" scenarios="1"/>
  <mergeCells count="3">
    <mergeCell ref="A1:B1"/>
    <mergeCell ref="A55:B55"/>
    <mergeCell ref="A2:C2"/>
  </mergeCells>
  <pageMargins left="0.7" right="0.7" top="0.75" bottom="0.75" header="0.3" footer="0.3"/>
  <pageSetup scale="57" fitToHeight="2" orientation="landscape" r:id="rId1"/>
  <rowBreaks count="1" manualBreakCount="1">
    <brk id="25"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F826A3-5F82-4EE8-AEE2-00238A52D089}">
  <sheetPr>
    <tabColor theme="6"/>
    <pageSetUpPr fitToPage="1"/>
  </sheetPr>
  <dimension ref="A1:H31"/>
  <sheetViews>
    <sheetView zoomScale="85" zoomScaleNormal="85" workbookViewId="0">
      <selection activeCell="C34" sqref="C34"/>
    </sheetView>
  </sheetViews>
  <sheetFormatPr defaultColWidth="9" defaultRowHeight="15.75" x14ac:dyDescent="0.25"/>
  <cols>
    <col min="1" max="1" width="43.75" style="48" bestFit="1" customWidth="1"/>
    <col min="2" max="2" width="24.5" style="51" customWidth="1"/>
    <col min="3" max="3" width="111.25" style="48" bestFit="1" customWidth="1"/>
    <col min="4" max="16384" width="9" style="48"/>
  </cols>
  <sheetData>
    <row r="1" spans="1:8" ht="23.25" x14ac:dyDescent="0.35">
      <c r="A1" s="193" t="s">
        <v>132</v>
      </c>
      <c r="B1" s="193"/>
      <c r="C1" s="193"/>
    </row>
    <row r="2" spans="1:8" x14ac:dyDescent="0.25">
      <c r="A2" s="192" t="s">
        <v>111</v>
      </c>
      <c r="B2" s="192"/>
      <c r="C2" s="192"/>
      <c r="H2" s="56"/>
    </row>
    <row r="3" spans="1:8" x14ac:dyDescent="0.25">
      <c r="A3" s="57"/>
      <c r="B3" s="58"/>
    </row>
    <row r="4" spans="1:8" ht="16.5" thickBot="1" x14ac:dyDescent="0.3">
      <c r="A4" s="191" t="s">
        <v>1</v>
      </c>
      <c r="B4" s="191"/>
    </row>
    <row r="5" spans="1:8" s="53" customFormat="1" ht="16.5" thickBot="1" x14ac:dyDescent="0.3">
      <c r="A5" s="52" t="s">
        <v>69</v>
      </c>
      <c r="B5" s="158"/>
      <c r="C5" s="48" t="s">
        <v>70</v>
      </c>
    </row>
    <row r="6" spans="1:8" x14ac:dyDescent="0.25">
      <c r="A6" s="46"/>
      <c r="B6" s="47"/>
      <c r="F6" s="51"/>
    </row>
    <row r="7" spans="1:8" ht="16.5" thickBot="1" x14ac:dyDescent="0.3">
      <c r="A7" s="191" t="s">
        <v>2</v>
      </c>
      <c r="B7" s="191"/>
    </row>
    <row r="8" spans="1:8" s="53" customFormat="1" ht="16.5" thickBot="1" x14ac:dyDescent="0.3">
      <c r="A8" s="52" t="s">
        <v>31</v>
      </c>
      <c r="B8" s="158"/>
      <c r="C8" s="48" t="s">
        <v>76</v>
      </c>
    </row>
    <row r="9" spans="1:8" x14ac:dyDescent="0.25">
      <c r="A9" s="46"/>
      <c r="B9" s="47"/>
    </row>
    <row r="10" spans="1:8" ht="16.5" thickBot="1" x14ac:dyDescent="0.3">
      <c r="A10" s="191" t="s">
        <v>29</v>
      </c>
      <c r="B10" s="191"/>
    </row>
    <row r="11" spans="1:8" ht="16.5" thickBot="1" x14ac:dyDescent="0.3">
      <c r="A11" s="46" t="s">
        <v>241</v>
      </c>
      <c r="B11" s="159"/>
      <c r="C11" s="48" t="s">
        <v>265</v>
      </c>
    </row>
    <row r="12" spans="1:8" ht="16.5" thickBot="1" x14ac:dyDescent="0.3">
      <c r="A12" s="55" t="s">
        <v>242</v>
      </c>
      <c r="B12" s="160"/>
      <c r="C12" s="48" t="s">
        <v>266</v>
      </c>
    </row>
    <row r="13" spans="1:8" x14ac:dyDescent="0.25">
      <c r="A13" s="52" t="s">
        <v>33</v>
      </c>
      <c r="B13" s="54">
        <f>SUM(B11:B12)</f>
        <v>0</v>
      </c>
    </row>
    <row r="14" spans="1:8" x14ac:dyDescent="0.25">
      <c r="A14" s="46"/>
      <c r="B14" s="47"/>
    </row>
    <row r="15" spans="1:8" s="53" customFormat="1" ht="16.5" thickBot="1" x14ac:dyDescent="0.3">
      <c r="A15" s="191" t="s">
        <v>28</v>
      </c>
      <c r="B15" s="191"/>
      <c r="C15" s="48"/>
    </row>
    <row r="16" spans="1:8" ht="16.5" thickBot="1" x14ac:dyDescent="0.3">
      <c r="A16" s="46" t="s">
        <v>23</v>
      </c>
      <c r="B16" s="159"/>
      <c r="C16" s="48" t="s">
        <v>71</v>
      </c>
    </row>
    <row r="17" spans="1:4" ht="16.5" thickBot="1" x14ac:dyDescent="0.3">
      <c r="A17" s="55" t="s">
        <v>24</v>
      </c>
      <c r="B17" s="160"/>
      <c r="C17" s="48" t="s">
        <v>72</v>
      </c>
    </row>
    <row r="18" spans="1:4" ht="16.5" thickBot="1" x14ac:dyDescent="0.3">
      <c r="A18" s="46" t="s">
        <v>26</v>
      </c>
      <c r="B18" s="161"/>
      <c r="C18" s="48" t="s">
        <v>73</v>
      </c>
    </row>
    <row r="19" spans="1:4" ht="16.5" thickBot="1" x14ac:dyDescent="0.3">
      <c r="A19" s="55" t="s">
        <v>25</v>
      </c>
      <c r="B19" s="160"/>
      <c r="C19" s="48" t="s">
        <v>74</v>
      </c>
    </row>
    <row r="20" spans="1:4" ht="16.5" thickBot="1" x14ac:dyDescent="0.3">
      <c r="A20" s="46" t="s">
        <v>27</v>
      </c>
      <c r="B20" s="161"/>
      <c r="C20" s="48" t="s">
        <v>75</v>
      </c>
    </row>
    <row r="21" spans="1:4" x14ac:dyDescent="0.25">
      <c r="A21" s="52" t="s">
        <v>32</v>
      </c>
      <c r="B21" s="54">
        <f>SUM(B16:B20)</f>
        <v>0</v>
      </c>
    </row>
    <row r="22" spans="1:4" x14ac:dyDescent="0.25">
      <c r="A22" s="46"/>
      <c r="B22" s="47"/>
    </row>
    <row r="23" spans="1:4" ht="16.5" thickBot="1" x14ac:dyDescent="0.3">
      <c r="A23" s="191" t="s">
        <v>5</v>
      </c>
      <c r="B23" s="191"/>
    </row>
    <row r="24" spans="1:4" s="53" customFormat="1" ht="16.5" thickBot="1" x14ac:dyDescent="0.3">
      <c r="A24" s="52" t="s">
        <v>91</v>
      </c>
      <c r="B24" s="158"/>
      <c r="C24" s="48" t="s">
        <v>92</v>
      </c>
    </row>
    <row r="25" spans="1:4" x14ac:dyDescent="0.25">
      <c r="A25" s="46"/>
      <c r="B25" s="47"/>
    </row>
    <row r="26" spans="1:4" ht="16.5" thickBot="1" x14ac:dyDescent="0.3">
      <c r="A26" s="191" t="s">
        <v>6</v>
      </c>
      <c r="B26" s="191"/>
    </row>
    <row r="27" spans="1:4" ht="16.5" thickBot="1" x14ac:dyDescent="0.3">
      <c r="A27" s="52" t="s">
        <v>34</v>
      </c>
      <c r="B27" s="158"/>
      <c r="C27" s="48" t="s">
        <v>94</v>
      </c>
    </row>
    <row r="28" spans="1:4" x14ac:dyDescent="0.25">
      <c r="A28" s="46"/>
      <c r="B28" s="47"/>
    </row>
    <row r="29" spans="1:4" x14ac:dyDescent="0.25">
      <c r="A29" s="49" t="s">
        <v>7</v>
      </c>
      <c r="B29" s="50">
        <f>SUM(B27,B24,B21,B13,B8,B5)</f>
        <v>0</v>
      </c>
    </row>
    <row r="31" spans="1:4" ht="33" customHeight="1" x14ac:dyDescent="0.25">
      <c r="A31" s="190" t="s">
        <v>93</v>
      </c>
      <c r="B31" s="190"/>
      <c r="C31" s="190"/>
      <c r="D31" s="169"/>
    </row>
  </sheetData>
  <sheetProtection algorithmName="SHA-512" hashValue="/lZGCXWcUx1d7LxscTk6DzS4m4QC3YFVEWwbZTjIjEBZCzcdq4hCoVW2HwAFkEvPY5aEQj4M3XH30IaWfdNzbQ==" saltValue="jrWX/GBAzte1rqLc6qbz9Q==" spinCount="100000" sheet="1" objects="1" scenarios="1"/>
  <mergeCells count="9">
    <mergeCell ref="A31:C31"/>
    <mergeCell ref="A26:B26"/>
    <mergeCell ref="A2:C2"/>
    <mergeCell ref="A1:C1"/>
    <mergeCell ref="A4:B4"/>
    <mergeCell ref="A7:B7"/>
    <mergeCell ref="A10:B10"/>
    <mergeCell ref="A15:B15"/>
    <mergeCell ref="A23:B23"/>
  </mergeCells>
  <pageMargins left="0.7" right="0.7" top="0.75" bottom="0.75" header="0.3" footer="0.3"/>
  <pageSetup scale="64"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63C7E-70A3-4977-A81B-180B93E16E5A}">
  <sheetPr>
    <tabColor theme="5"/>
    <pageSetUpPr fitToPage="1"/>
  </sheetPr>
  <dimension ref="A1:W23"/>
  <sheetViews>
    <sheetView zoomScale="85" zoomScaleNormal="85" workbookViewId="0">
      <selection activeCell="A14" sqref="A14"/>
    </sheetView>
  </sheetViews>
  <sheetFormatPr defaultColWidth="9" defaultRowHeight="15.75" x14ac:dyDescent="0.25"/>
  <cols>
    <col min="1" max="1" width="10.125" style="3" customWidth="1"/>
    <col min="2" max="2" width="14.125" style="3" customWidth="1"/>
    <col min="3" max="4" width="10.125" style="3" customWidth="1"/>
    <col min="5" max="5" width="14.25" style="3" customWidth="1"/>
    <col min="6" max="7" width="10.125" style="3" customWidth="1"/>
    <col min="8" max="8" width="14.5" style="3" customWidth="1"/>
    <col min="9" max="10" width="10.125" style="3" customWidth="1"/>
    <col min="11" max="11" width="14.25" style="3" customWidth="1"/>
    <col min="12" max="13" width="10.125" style="3" customWidth="1"/>
    <col min="14" max="14" width="14.25" style="3" customWidth="1"/>
    <col min="15" max="16" width="9" style="3"/>
    <col min="17" max="17" width="14" style="3" customWidth="1"/>
    <col min="18" max="16384" width="9" style="3"/>
  </cols>
  <sheetData>
    <row r="1" spans="1:23" ht="23.25" x14ac:dyDescent="0.35">
      <c r="A1" s="24" t="s">
        <v>170</v>
      </c>
    </row>
    <row r="2" spans="1:23" ht="81" customHeight="1" x14ac:dyDescent="0.25">
      <c r="A2" s="195" t="s">
        <v>221</v>
      </c>
      <c r="B2" s="195"/>
      <c r="C2" s="195"/>
      <c r="D2" s="195"/>
      <c r="E2" s="195"/>
      <c r="F2" s="195"/>
      <c r="G2" s="195"/>
      <c r="H2" s="195"/>
      <c r="I2" s="195"/>
      <c r="J2" s="195"/>
      <c r="K2" s="195"/>
      <c r="L2" s="195"/>
      <c r="M2" s="195"/>
      <c r="N2" s="195"/>
      <c r="O2" s="195"/>
      <c r="P2" s="195"/>
      <c r="Q2" s="195"/>
    </row>
    <row r="3" spans="1:23" x14ac:dyDescent="0.25">
      <c r="A3" s="9"/>
      <c r="B3" s="9"/>
      <c r="C3" s="9"/>
      <c r="D3" s="9"/>
      <c r="E3" s="9"/>
      <c r="F3" s="9"/>
      <c r="G3" s="9"/>
      <c r="H3" s="9"/>
      <c r="I3" s="9"/>
      <c r="J3" s="9"/>
      <c r="K3" s="9"/>
      <c r="L3" s="9"/>
      <c r="M3" s="9"/>
      <c r="N3" s="9"/>
    </row>
    <row r="4" spans="1:23" s="7" customFormat="1" ht="35.25" customHeight="1" thickBot="1" x14ac:dyDescent="0.3">
      <c r="A4" s="194" t="s">
        <v>1</v>
      </c>
      <c r="B4" s="194"/>
      <c r="C4" s="17"/>
      <c r="D4" s="194" t="s">
        <v>2</v>
      </c>
      <c r="E4" s="194"/>
      <c r="F4" s="18"/>
      <c r="G4" s="194" t="s">
        <v>41</v>
      </c>
      <c r="H4" s="194"/>
      <c r="J4" s="194" t="s">
        <v>28</v>
      </c>
      <c r="K4" s="194"/>
      <c r="M4" s="194" t="s">
        <v>5</v>
      </c>
      <c r="N4" s="194"/>
      <c r="P4" s="194" t="s">
        <v>6</v>
      </c>
      <c r="Q4" s="194"/>
    </row>
    <row r="5" spans="1:23" s="8" customFormat="1" ht="33" customHeight="1" x14ac:dyDescent="0.25">
      <c r="A5" s="25" t="s">
        <v>20</v>
      </c>
      <c r="B5" s="26" t="s">
        <v>185</v>
      </c>
      <c r="C5" s="10"/>
      <c r="D5" s="25" t="s">
        <v>20</v>
      </c>
      <c r="E5" s="26" t="s">
        <v>185</v>
      </c>
      <c r="G5" s="25" t="s">
        <v>20</v>
      </c>
      <c r="H5" s="26" t="s">
        <v>185</v>
      </c>
      <c r="J5" s="25" t="s">
        <v>20</v>
      </c>
      <c r="K5" s="26" t="s">
        <v>185</v>
      </c>
      <c r="M5" s="25" t="s">
        <v>20</v>
      </c>
      <c r="N5" s="26" t="s">
        <v>185</v>
      </c>
      <c r="P5" s="25" t="s">
        <v>20</v>
      </c>
      <c r="Q5" s="26" t="s">
        <v>185</v>
      </c>
    </row>
    <row r="6" spans="1:23" x14ac:dyDescent="0.25">
      <c r="A6" s="29">
        <v>40</v>
      </c>
      <c r="B6" s="154"/>
      <c r="D6" s="29">
        <v>40</v>
      </c>
      <c r="E6" s="154"/>
      <c r="G6" s="29">
        <v>40</v>
      </c>
      <c r="H6" s="154"/>
      <c r="J6" s="29">
        <v>40</v>
      </c>
      <c r="K6" s="154"/>
      <c r="M6" s="29">
        <v>40</v>
      </c>
      <c r="N6" s="154"/>
      <c r="P6" s="29">
        <v>40</v>
      </c>
      <c r="Q6" s="154"/>
      <c r="R6" s="196" t="s">
        <v>177</v>
      </c>
      <c r="S6" s="197"/>
      <c r="T6" s="197"/>
      <c r="U6" s="197"/>
      <c r="V6" s="197"/>
      <c r="W6" s="197"/>
    </row>
    <row r="7" spans="1:23" x14ac:dyDescent="0.25">
      <c r="A7" s="29">
        <v>38</v>
      </c>
      <c r="B7" s="154"/>
      <c r="C7" s="11"/>
      <c r="D7" s="29">
        <v>38</v>
      </c>
      <c r="E7" s="154"/>
      <c r="G7" s="29">
        <v>38</v>
      </c>
      <c r="H7" s="154"/>
      <c r="J7" s="29">
        <v>38</v>
      </c>
      <c r="K7" s="154"/>
      <c r="M7" s="29">
        <v>38</v>
      </c>
      <c r="N7" s="154"/>
      <c r="P7" s="29">
        <v>38</v>
      </c>
      <c r="Q7" s="154"/>
      <c r="R7" s="196" t="s">
        <v>184</v>
      </c>
      <c r="S7" s="197"/>
      <c r="T7" s="197"/>
      <c r="U7" s="197"/>
      <c r="V7" s="197"/>
      <c r="W7" s="197"/>
    </row>
    <row r="8" spans="1:23" x14ac:dyDescent="0.25">
      <c r="A8" s="29">
        <v>35</v>
      </c>
      <c r="B8" s="154"/>
      <c r="C8" s="11"/>
      <c r="D8" s="29">
        <v>35</v>
      </c>
      <c r="E8" s="154"/>
      <c r="G8" s="29">
        <v>35</v>
      </c>
      <c r="H8" s="154"/>
      <c r="J8" s="29">
        <v>35</v>
      </c>
      <c r="K8" s="154"/>
      <c r="M8" s="29">
        <v>35</v>
      </c>
      <c r="N8" s="154"/>
      <c r="P8" s="29">
        <v>35</v>
      </c>
      <c r="Q8" s="154"/>
      <c r="R8" s="196" t="s">
        <v>178</v>
      </c>
      <c r="S8" s="197"/>
      <c r="T8" s="197"/>
      <c r="U8" s="197"/>
      <c r="V8" s="197"/>
      <c r="W8" s="197"/>
    </row>
    <row r="9" spans="1:23" x14ac:dyDescent="0.25">
      <c r="A9" s="29">
        <v>30</v>
      </c>
      <c r="B9" s="154"/>
      <c r="C9" s="11"/>
      <c r="D9" s="29">
        <v>30</v>
      </c>
      <c r="E9" s="154"/>
      <c r="G9" s="29">
        <v>30</v>
      </c>
      <c r="H9" s="154"/>
      <c r="J9" s="29">
        <v>30</v>
      </c>
      <c r="K9" s="154"/>
      <c r="M9" s="29">
        <v>30</v>
      </c>
      <c r="N9" s="154"/>
      <c r="P9" s="29">
        <v>30</v>
      </c>
      <c r="Q9" s="154"/>
      <c r="R9" s="196" t="s">
        <v>179</v>
      </c>
      <c r="S9" s="197"/>
      <c r="T9" s="197"/>
      <c r="U9" s="197"/>
      <c r="V9" s="197"/>
      <c r="W9" s="197"/>
    </row>
    <row r="10" spans="1:23" x14ac:dyDescent="0.25">
      <c r="A10" s="29">
        <v>24</v>
      </c>
      <c r="B10" s="154"/>
      <c r="C10" s="11"/>
      <c r="D10" s="29">
        <v>24</v>
      </c>
      <c r="E10" s="154"/>
      <c r="G10" s="29">
        <v>24</v>
      </c>
      <c r="H10" s="154"/>
      <c r="J10" s="29">
        <v>24</v>
      </c>
      <c r="K10" s="154"/>
      <c r="M10" s="29">
        <v>24</v>
      </c>
      <c r="N10" s="154"/>
      <c r="P10" s="29">
        <v>24</v>
      </c>
      <c r="Q10" s="154"/>
      <c r="R10" s="196" t="s">
        <v>180</v>
      </c>
      <c r="S10" s="197"/>
      <c r="T10" s="197"/>
      <c r="U10" s="197"/>
      <c r="V10" s="197"/>
      <c r="W10" s="197"/>
    </row>
    <row r="11" spans="1:23" x14ac:dyDescent="0.25">
      <c r="A11" s="29">
        <v>20</v>
      </c>
      <c r="B11" s="154"/>
      <c r="C11" s="11"/>
      <c r="D11" s="29">
        <v>20</v>
      </c>
      <c r="E11" s="154"/>
      <c r="G11" s="29">
        <v>20</v>
      </c>
      <c r="H11" s="154"/>
      <c r="J11" s="29">
        <v>20</v>
      </c>
      <c r="K11" s="154"/>
      <c r="M11" s="29">
        <v>20</v>
      </c>
      <c r="N11" s="154"/>
      <c r="P11" s="29">
        <v>20</v>
      </c>
      <c r="Q11" s="154"/>
      <c r="R11" s="196" t="s">
        <v>181</v>
      </c>
      <c r="S11" s="197"/>
      <c r="T11" s="197"/>
      <c r="U11" s="197"/>
      <c r="V11" s="197"/>
      <c r="W11" s="197"/>
    </row>
    <row r="12" spans="1:23" x14ac:dyDescent="0.25">
      <c r="A12" s="29">
        <v>16</v>
      </c>
      <c r="B12" s="154"/>
      <c r="C12" s="11"/>
      <c r="D12" s="29">
        <v>16</v>
      </c>
      <c r="E12" s="154"/>
      <c r="G12" s="29">
        <v>16</v>
      </c>
      <c r="H12" s="154"/>
      <c r="J12" s="29">
        <v>16</v>
      </c>
      <c r="K12" s="154"/>
      <c r="M12" s="29">
        <v>16</v>
      </c>
      <c r="N12" s="154"/>
      <c r="P12" s="29">
        <v>16</v>
      </c>
      <c r="Q12" s="154"/>
      <c r="R12" s="196" t="s">
        <v>182</v>
      </c>
      <c r="S12" s="197"/>
      <c r="T12" s="197"/>
      <c r="U12" s="197"/>
      <c r="V12" s="197"/>
      <c r="W12" s="197"/>
    </row>
    <row r="13" spans="1:23" x14ac:dyDescent="0.25">
      <c r="A13" s="29">
        <v>12</v>
      </c>
      <c r="B13" s="154"/>
      <c r="C13" s="11"/>
      <c r="D13" s="29">
        <v>12</v>
      </c>
      <c r="E13" s="154"/>
      <c r="G13" s="29">
        <v>12</v>
      </c>
      <c r="H13" s="154"/>
      <c r="J13" s="29">
        <v>12</v>
      </c>
      <c r="K13" s="154"/>
      <c r="M13" s="29">
        <v>12</v>
      </c>
      <c r="N13" s="154"/>
      <c r="P13" s="29">
        <v>12</v>
      </c>
      <c r="Q13" s="154"/>
      <c r="R13" s="196" t="s">
        <v>183</v>
      </c>
      <c r="S13" s="197"/>
      <c r="T13" s="197"/>
      <c r="U13" s="197"/>
      <c r="V13" s="197"/>
      <c r="W13" s="197"/>
    </row>
    <row r="14" spans="1:23" x14ac:dyDescent="0.25">
      <c r="A14" s="34"/>
      <c r="B14" s="35"/>
      <c r="C14" s="11"/>
      <c r="D14" s="34"/>
      <c r="E14" s="35"/>
      <c r="G14" s="34"/>
      <c r="H14" s="35"/>
      <c r="J14" s="34"/>
      <c r="K14" s="35"/>
      <c r="M14" s="34"/>
      <c r="N14" s="35"/>
      <c r="P14" s="34"/>
      <c r="Q14" s="35"/>
      <c r="R14" s="19" t="s">
        <v>42</v>
      </c>
      <c r="S14" s="7"/>
      <c r="T14" s="7"/>
      <c r="U14" s="7"/>
      <c r="V14" s="7"/>
    </row>
    <row r="15" spans="1:23" x14ac:dyDescent="0.25">
      <c r="A15" s="34"/>
      <c r="B15" s="35"/>
      <c r="C15" s="11"/>
      <c r="D15" s="34"/>
      <c r="E15" s="35"/>
      <c r="G15" s="34"/>
      <c r="H15" s="35"/>
      <c r="J15" s="34"/>
      <c r="K15" s="35"/>
      <c r="M15" s="34"/>
      <c r="N15" s="35"/>
      <c r="P15" s="34"/>
      <c r="Q15" s="35"/>
      <c r="R15" s="19"/>
      <c r="S15" s="7"/>
      <c r="T15" s="7"/>
      <c r="U15" s="7"/>
      <c r="V15" s="7"/>
    </row>
    <row r="16" spans="1:23" x14ac:dyDescent="0.25">
      <c r="A16" s="34"/>
      <c r="B16" s="35"/>
      <c r="C16" s="11"/>
      <c r="D16" s="34"/>
      <c r="E16" s="35"/>
      <c r="G16" s="34"/>
      <c r="H16" s="35"/>
      <c r="J16" s="34"/>
      <c r="K16" s="35"/>
      <c r="M16" s="34"/>
      <c r="N16" s="35"/>
      <c r="P16" s="34"/>
      <c r="Q16" s="35"/>
      <c r="R16" s="19"/>
      <c r="S16" s="7"/>
      <c r="T16" s="7"/>
      <c r="U16" s="7"/>
      <c r="V16" s="7"/>
    </row>
    <row r="17" spans="1:22" x14ac:dyDescent="0.25">
      <c r="A17" s="34"/>
      <c r="B17" s="35"/>
      <c r="C17" s="11"/>
      <c r="D17" s="34"/>
      <c r="E17" s="35"/>
      <c r="G17" s="34"/>
      <c r="H17" s="35"/>
      <c r="J17" s="34"/>
      <c r="K17" s="35"/>
      <c r="M17" s="34"/>
      <c r="N17" s="35"/>
      <c r="P17" s="34"/>
      <c r="Q17" s="35"/>
    </row>
    <row r="18" spans="1:22" x14ac:dyDescent="0.25">
      <c r="A18" s="34"/>
      <c r="B18" s="35"/>
      <c r="C18" s="11"/>
      <c r="D18" s="34"/>
      <c r="E18" s="35"/>
      <c r="G18" s="34"/>
      <c r="H18" s="35"/>
      <c r="J18" s="34"/>
      <c r="K18" s="35"/>
      <c r="M18" s="34"/>
      <c r="N18" s="35"/>
      <c r="P18" s="34"/>
      <c r="Q18" s="35"/>
    </row>
    <row r="19" spans="1:22" x14ac:dyDescent="0.25">
      <c r="A19" s="34"/>
      <c r="B19" s="35"/>
      <c r="C19" s="11"/>
      <c r="D19" s="34"/>
      <c r="E19" s="35"/>
      <c r="G19" s="34"/>
      <c r="H19" s="35"/>
      <c r="J19" s="34"/>
      <c r="K19" s="35"/>
      <c r="M19" s="34"/>
      <c r="N19" s="35"/>
      <c r="P19" s="34"/>
      <c r="Q19" s="35"/>
    </row>
    <row r="20" spans="1:22" x14ac:dyDescent="0.25">
      <c r="A20" s="34"/>
      <c r="B20" s="35"/>
      <c r="C20" s="11"/>
      <c r="D20" s="34"/>
      <c r="E20" s="35"/>
      <c r="G20" s="34"/>
      <c r="H20" s="35"/>
      <c r="J20" s="34"/>
      <c r="K20" s="35"/>
      <c r="M20" s="34"/>
      <c r="N20" s="35"/>
      <c r="P20" s="34"/>
      <c r="Q20" s="35"/>
    </row>
    <row r="21" spans="1:22" s="12" customFormat="1" ht="53.25" customHeight="1" thickBot="1" x14ac:dyDescent="0.3">
      <c r="A21" s="27" t="s">
        <v>35</v>
      </c>
      <c r="B21" s="28">
        <f>SUM((B6)+((A7*B7)/40)+((A8*B8)/40)+((A9*B9)/40)+((A10*B10)/40)+((A11*B11)/40)+((A12*B12)/40)+((A13*B13)/40)+((A14*B14)/40)+((A15*B15)/40)+((A16*B16)/40)+((A17*B17)/40)+((A18*B18)/40)+((A19*B19)/40)+((A20*B20)/40))</f>
        <v>0</v>
      </c>
      <c r="C21" s="13"/>
      <c r="D21" s="27" t="s">
        <v>36</v>
      </c>
      <c r="E21" s="28">
        <f>SUM((E6)+((D7*E7)/40)+((D8*E8)/40)+((D9*E9)/40)+((D10*E10)/40)+((D11*E11)/40)+((D12*E12)/40)+((D13*E13)/40)+((D14*E14)/40)+((D15*E15)/40)+((D16*E16)/40)+((D17*E17)/40)+((D18*E18)/40)+((D19*E19)/40)+((D20*E20)/40))</f>
        <v>0</v>
      </c>
      <c r="G21" s="27" t="s">
        <v>38</v>
      </c>
      <c r="H21" s="28">
        <f>SUM((H6)+((G7*H7)/40)+((G8*H8)/40)+((G9*H9)/40)+((G10*H10)/40)+((G11*H11)/40)+((G12*H12)/40)+((G13*H13)/40)+((G14*H14)/40)+((G15*H15)/40)+((G16*H16)/40)+((G17*H17)/40)+((G18*H18)/40)+((G19*H19)/40)+((G20*H20)/40))</f>
        <v>0</v>
      </c>
      <c r="J21" s="27" t="s">
        <v>37</v>
      </c>
      <c r="K21" s="28">
        <f>SUM((K6)+((J7*K7)/40)+((J8*K8)/40)+((J9*K9)/40)+((J10*K10)/40)+((J11*K11)/40)+((J12*K12)/40)+((J13*K13)/40)+((J14*K14)/40)+((J15*K15)/40)+((J16*K16)/40)+((J17*K17)/40)+((J18*K18)/40)+((J19*K19)/40)+((J20*K20)/40))</f>
        <v>0</v>
      </c>
      <c r="M21" s="27" t="s">
        <v>39</v>
      </c>
      <c r="N21" s="28">
        <f>SUM((N6)+((M7*N7)/40)+((M8*N8)/40)+((M9*N9)/40)+((M10*N10)/40)+((M11*N11)/40)+((M12*N12)/40)+((M13*N13)/40)+((M14*N14)/40)+((M15*N15)/40)+((M16*N16)/40)+((M17*N17)/40)+((M18*N18)/40)+((M19*N19)/40)+((M20*N20)/40))</f>
        <v>0</v>
      </c>
      <c r="P21" s="27" t="s">
        <v>40</v>
      </c>
      <c r="Q21" s="28">
        <f>SUM((Q6)+((P7*Q7)/40)+((P8*Q8)/40)+((P9*Q9)/40)+((P10*Q10)/40)+((P11*Q11)/40)+((P12*Q12)/40)+((P13*Q13)/40)+((P14*Q14)/40)+((P15*Q15)/40)+((P16*Q16)/40)+((P17*Q17)/40)+((P18*Q18)/40)+((P19*Q19)/40)+((P20*Q20)/40))</f>
        <v>0</v>
      </c>
      <c r="R21" s="199" t="s">
        <v>44</v>
      </c>
      <c r="S21" s="200"/>
      <c r="T21" s="200"/>
      <c r="U21" s="200"/>
      <c r="V21" s="200"/>
    </row>
    <row r="23" spans="1:22" ht="20.25" x14ac:dyDescent="0.3">
      <c r="A23" s="198" t="s">
        <v>112</v>
      </c>
      <c r="B23" s="198"/>
      <c r="C23" s="198"/>
      <c r="D23" s="30">
        <f>SUM(AccessFTE,IAFTE,RLKFTE,OngoingFTE,YJIntakeFTE,YJOngoingFTE)</f>
        <v>0</v>
      </c>
      <c r="E23" s="3" t="s">
        <v>171</v>
      </c>
    </row>
  </sheetData>
  <sheetProtection algorithmName="SHA-512" hashValue="zSYyDTHj4eby11HySOJqnLWWPm/FyRZcplFpr8XJR/EcxD2HOGHmXKTqMnEPKlKvFnoFgMOlBTVz94I7n8eu2w==" saltValue="Fhb7X7AKGeS1/uFVVC6WNQ==" spinCount="100000" sheet="1" objects="1" scenarios="1"/>
  <mergeCells count="17">
    <mergeCell ref="R12:W12"/>
    <mergeCell ref="R13:W13"/>
    <mergeCell ref="A23:C23"/>
    <mergeCell ref="R21:V21"/>
    <mergeCell ref="R6:W6"/>
    <mergeCell ref="R7:W7"/>
    <mergeCell ref="R8:W8"/>
    <mergeCell ref="R9:W9"/>
    <mergeCell ref="R10:W10"/>
    <mergeCell ref="R11:W11"/>
    <mergeCell ref="P4:Q4"/>
    <mergeCell ref="A2:Q2"/>
    <mergeCell ref="A4:B4"/>
    <mergeCell ref="D4:E4"/>
    <mergeCell ref="J4:K4"/>
    <mergeCell ref="G4:H4"/>
    <mergeCell ref="M4:N4"/>
  </mergeCells>
  <pageMargins left="0.7" right="0.7" top="0.75" bottom="0.75" header="0.3" footer="0.3"/>
  <pageSetup scale="4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34B186-B25D-4B38-9496-3DAC26D9986A}">
  <sheetPr>
    <tabColor theme="5"/>
    <pageSetUpPr fitToPage="1"/>
  </sheetPr>
  <dimension ref="A1:AS40"/>
  <sheetViews>
    <sheetView zoomScale="85" zoomScaleNormal="85" workbookViewId="0">
      <selection activeCell="A12" sqref="A12:XFD12"/>
    </sheetView>
  </sheetViews>
  <sheetFormatPr defaultColWidth="8.75" defaultRowHeight="12.75" x14ac:dyDescent="0.2"/>
  <cols>
    <col min="1" max="1" width="33" style="44" customWidth="1"/>
    <col min="2" max="3" width="21.375" style="44" customWidth="1"/>
    <col min="4" max="4" width="22.875" style="44" customWidth="1"/>
    <col min="5" max="7" width="21.375" style="44" customWidth="1"/>
    <col min="8" max="8" width="66.25" style="36" customWidth="1"/>
    <col min="9" max="248" width="8.75" style="36"/>
    <col min="249" max="249" width="9.375" style="36" customWidth="1"/>
    <col min="250" max="250" width="12.125" style="36" customWidth="1"/>
    <col min="251" max="251" width="13.875" style="36" customWidth="1"/>
    <col min="252" max="252" width="29.375" style="36" customWidth="1"/>
    <col min="253" max="256" width="21.5" style="36" customWidth="1"/>
    <col min="257" max="257" width="0" style="36" hidden="1" customWidth="1"/>
    <col min="258" max="258" width="17.625" style="36" customWidth="1"/>
    <col min="259" max="263" width="0" style="36" hidden="1" customWidth="1"/>
    <col min="264" max="264" width="7.875" style="36" customWidth="1"/>
    <col min="265" max="504" width="8.75" style="36"/>
    <col min="505" max="505" width="9.375" style="36" customWidth="1"/>
    <col min="506" max="506" width="12.125" style="36" customWidth="1"/>
    <col min="507" max="507" width="13.875" style="36" customWidth="1"/>
    <col min="508" max="508" width="29.375" style="36" customWidth="1"/>
    <col min="509" max="512" width="21.5" style="36" customWidth="1"/>
    <col min="513" max="513" width="0" style="36" hidden="1" customWidth="1"/>
    <col min="514" max="514" width="17.625" style="36" customWidth="1"/>
    <col min="515" max="519" width="0" style="36" hidden="1" customWidth="1"/>
    <col min="520" max="520" width="7.875" style="36" customWidth="1"/>
    <col min="521" max="760" width="8.75" style="36"/>
    <col min="761" max="761" width="9.375" style="36" customWidth="1"/>
    <col min="762" max="762" width="12.125" style="36" customWidth="1"/>
    <col min="763" max="763" width="13.875" style="36" customWidth="1"/>
    <col min="764" max="764" width="29.375" style="36" customWidth="1"/>
    <col min="765" max="768" width="21.5" style="36" customWidth="1"/>
    <col min="769" max="769" width="0" style="36" hidden="1" customWidth="1"/>
    <col min="770" max="770" width="17.625" style="36" customWidth="1"/>
    <col min="771" max="775" width="0" style="36" hidden="1" customWidth="1"/>
    <col min="776" max="776" width="7.875" style="36" customWidth="1"/>
    <col min="777" max="1016" width="8.75" style="36"/>
    <col min="1017" max="1017" width="9.375" style="36" customWidth="1"/>
    <col min="1018" max="1018" width="12.125" style="36" customWidth="1"/>
    <col min="1019" max="1019" width="13.875" style="36" customWidth="1"/>
    <col min="1020" max="1020" width="29.375" style="36" customWidth="1"/>
    <col min="1021" max="1024" width="21.5" style="36" customWidth="1"/>
    <col min="1025" max="1025" width="0" style="36" hidden="1" customWidth="1"/>
    <col min="1026" max="1026" width="17.625" style="36" customWidth="1"/>
    <col min="1027" max="1031" width="0" style="36" hidden="1" customWidth="1"/>
    <col min="1032" max="1032" width="7.875" style="36" customWidth="1"/>
    <col min="1033" max="1272" width="8.75" style="36"/>
    <col min="1273" max="1273" width="9.375" style="36" customWidth="1"/>
    <col min="1274" max="1274" width="12.125" style="36" customWidth="1"/>
    <col min="1275" max="1275" width="13.875" style="36" customWidth="1"/>
    <col min="1276" max="1276" width="29.375" style="36" customWidth="1"/>
    <col min="1277" max="1280" width="21.5" style="36" customWidth="1"/>
    <col min="1281" max="1281" width="0" style="36" hidden="1" customWidth="1"/>
    <col min="1282" max="1282" width="17.625" style="36" customWidth="1"/>
    <col min="1283" max="1287" width="0" style="36" hidden="1" customWidth="1"/>
    <col min="1288" max="1288" width="7.875" style="36" customWidth="1"/>
    <col min="1289" max="1528" width="8.75" style="36"/>
    <col min="1529" max="1529" width="9.375" style="36" customWidth="1"/>
    <col min="1530" max="1530" width="12.125" style="36" customWidth="1"/>
    <col min="1531" max="1531" width="13.875" style="36" customWidth="1"/>
    <col min="1532" max="1532" width="29.375" style="36" customWidth="1"/>
    <col min="1533" max="1536" width="21.5" style="36" customWidth="1"/>
    <col min="1537" max="1537" width="0" style="36" hidden="1" customWidth="1"/>
    <col min="1538" max="1538" width="17.625" style="36" customWidth="1"/>
    <col min="1539" max="1543" width="0" style="36" hidden="1" customWidth="1"/>
    <col min="1544" max="1544" width="7.875" style="36" customWidth="1"/>
    <col min="1545" max="1784" width="8.75" style="36"/>
    <col min="1785" max="1785" width="9.375" style="36" customWidth="1"/>
    <col min="1786" max="1786" width="12.125" style="36" customWidth="1"/>
    <col min="1787" max="1787" width="13.875" style="36" customWidth="1"/>
    <col min="1788" max="1788" width="29.375" style="36" customWidth="1"/>
    <col min="1789" max="1792" width="21.5" style="36" customWidth="1"/>
    <col min="1793" max="1793" width="0" style="36" hidden="1" customWidth="1"/>
    <col min="1794" max="1794" width="17.625" style="36" customWidth="1"/>
    <col min="1795" max="1799" width="0" style="36" hidden="1" customWidth="1"/>
    <col min="1800" max="1800" width="7.875" style="36" customWidth="1"/>
    <col min="1801" max="2040" width="8.75" style="36"/>
    <col min="2041" max="2041" width="9.375" style="36" customWidth="1"/>
    <col min="2042" max="2042" width="12.125" style="36" customWidth="1"/>
    <col min="2043" max="2043" width="13.875" style="36" customWidth="1"/>
    <col min="2044" max="2044" width="29.375" style="36" customWidth="1"/>
    <col min="2045" max="2048" width="21.5" style="36" customWidth="1"/>
    <col min="2049" max="2049" width="0" style="36" hidden="1" customWidth="1"/>
    <col min="2050" max="2050" width="17.625" style="36" customWidth="1"/>
    <col min="2051" max="2055" width="0" style="36" hidden="1" customWidth="1"/>
    <col min="2056" max="2056" width="7.875" style="36" customWidth="1"/>
    <col min="2057" max="2296" width="8.75" style="36"/>
    <col min="2297" max="2297" width="9.375" style="36" customWidth="1"/>
    <col min="2298" max="2298" width="12.125" style="36" customWidth="1"/>
    <col min="2299" max="2299" width="13.875" style="36" customWidth="1"/>
    <col min="2300" max="2300" width="29.375" style="36" customWidth="1"/>
    <col min="2301" max="2304" width="21.5" style="36" customWidth="1"/>
    <col min="2305" max="2305" width="0" style="36" hidden="1" customWidth="1"/>
    <col min="2306" max="2306" width="17.625" style="36" customWidth="1"/>
    <col min="2307" max="2311" width="0" style="36" hidden="1" customWidth="1"/>
    <col min="2312" max="2312" width="7.875" style="36" customWidth="1"/>
    <col min="2313" max="2552" width="8.75" style="36"/>
    <col min="2553" max="2553" width="9.375" style="36" customWidth="1"/>
    <col min="2554" max="2554" width="12.125" style="36" customWidth="1"/>
    <col min="2555" max="2555" width="13.875" style="36" customWidth="1"/>
    <col min="2556" max="2556" width="29.375" style="36" customWidth="1"/>
    <col min="2557" max="2560" width="21.5" style="36" customWidth="1"/>
    <col min="2561" max="2561" width="0" style="36" hidden="1" customWidth="1"/>
    <col min="2562" max="2562" width="17.625" style="36" customWidth="1"/>
    <col min="2563" max="2567" width="0" style="36" hidden="1" customWidth="1"/>
    <col min="2568" max="2568" width="7.875" style="36" customWidth="1"/>
    <col min="2569" max="2808" width="8.75" style="36"/>
    <col min="2809" max="2809" width="9.375" style="36" customWidth="1"/>
    <col min="2810" max="2810" width="12.125" style="36" customWidth="1"/>
    <col min="2811" max="2811" width="13.875" style="36" customWidth="1"/>
    <col min="2812" max="2812" width="29.375" style="36" customWidth="1"/>
    <col min="2813" max="2816" width="21.5" style="36" customWidth="1"/>
    <col min="2817" max="2817" width="0" style="36" hidden="1" customWidth="1"/>
    <col min="2818" max="2818" width="17.625" style="36" customWidth="1"/>
    <col min="2819" max="2823" width="0" style="36" hidden="1" customWidth="1"/>
    <col min="2824" max="2824" width="7.875" style="36" customWidth="1"/>
    <col min="2825" max="3064" width="8.75" style="36"/>
    <col min="3065" max="3065" width="9.375" style="36" customWidth="1"/>
    <col min="3066" max="3066" width="12.125" style="36" customWidth="1"/>
    <col min="3067" max="3067" width="13.875" style="36" customWidth="1"/>
    <col min="3068" max="3068" width="29.375" style="36" customWidth="1"/>
    <col min="3069" max="3072" width="21.5" style="36" customWidth="1"/>
    <col min="3073" max="3073" width="0" style="36" hidden="1" customWidth="1"/>
    <col min="3074" max="3074" width="17.625" style="36" customWidth="1"/>
    <col min="3075" max="3079" width="0" style="36" hidden="1" customWidth="1"/>
    <col min="3080" max="3080" width="7.875" style="36" customWidth="1"/>
    <col min="3081" max="3320" width="8.75" style="36"/>
    <col min="3321" max="3321" width="9.375" style="36" customWidth="1"/>
    <col min="3322" max="3322" width="12.125" style="36" customWidth="1"/>
    <col min="3323" max="3323" width="13.875" style="36" customWidth="1"/>
    <col min="3324" max="3324" width="29.375" style="36" customWidth="1"/>
    <col min="3325" max="3328" width="21.5" style="36" customWidth="1"/>
    <col min="3329" max="3329" width="0" style="36" hidden="1" customWidth="1"/>
    <col min="3330" max="3330" width="17.625" style="36" customWidth="1"/>
    <col min="3331" max="3335" width="0" style="36" hidden="1" customWidth="1"/>
    <col min="3336" max="3336" width="7.875" style="36" customWidth="1"/>
    <col min="3337" max="3576" width="8.75" style="36"/>
    <col min="3577" max="3577" width="9.375" style="36" customWidth="1"/>
    <col min="3578" max="3578" width="12.125" style="36" customWidth="1"/>
    <col min="3579" max="3579" width="13.875" style="36" customWidth="1"/>
    <col min="3580" max="3580" width="29.375" style="36" customWidth="1"/>
    <col min="3581" max="3584" width="21.5" style="36" customWidth="1"/>
    <col min="3585" max="3585" width="0" style="36" hidden="1" customWidth="1"/>
    <col min="3586" max="3586" width="17.625" style="36" customWidth="1"/>
    <col min="3587" max="3591" width="0" style="36" hidden="1" customWidth="1"/>
    <col min="3592" max="3592" width="7.875" style="36" customWidth="1"/>
    <col min="3593" max="3832" width="8.75" style="36"/>
    <col min="3833" max="3833" width="9.375" style="36" customWidth="1"/>
    <col min="3834" max="3834" width="12.125" style="36" customWidth="1"/>
    <col min="3835" max="3835" width="13.875" style="36" customWidth="1"/>
    <col min="3836" max="3836" width="29.375" style="36" customWidth="1"/>
    <col min="3837" max="3840" width="21.5" style="36" customWidth="1"/>
    <col min="3841" max="3841" width="0" style="36" hidden="1" customWidth="1"/>
    <col min="3842" max="3842" width="17.625" style="36" customWidth="1"/>
    <col min="3843" max="3847" width="0" style="36" hidden="1" customWidth="1"/>
    <col min="3848" max="3848" width="7.875" style="36" customWidth="1"/>
    <col min="3849" max="4088" width="8.75" style="36"/>
    <col min="4089" max="4089" width="9.375" style="36" customWidth="1"/>
    <col min="4090" max="4090" width="12.125" style="36" customWidth="1"/>
    <col min="4091" max="4091" width="13.875" style="36" customWidth="1"/>
    <col min="4092" max="4092" width="29.375" style="36" customWidth="1"/>
    <col min="4093" max="4096" width="21.5" style="36" customWidth="1"/>
    <col min="4097" max="4097" width="0" style="36" hidden="1" customWidth="1"/>
    <col min="4098" max="4098" width="17.625" style="36" customWidth="1"/>
    <col min="4099" max="4103" width="0" style="36" hidden="1" customWidth="1"/>
    <col min="4104" max="4104" width="7.875" style="36" customWidth="1"/>
    <col min="4105" max="4344" width="8.75" style="36"/>
    <col min="4345" max="4345" width="9.375" style="36" customWidth="1"/>
    <col min="4346" max="4346" width="12.125" style="36" customWidth="1"/>
    <col min="4347" max="4347" width="13.875" style="36" customWidth="1"/>
    <col min="4348" max="4348" width="29.375" style="36" customWidth="1"/>
    <col min="4349" max="4352" width="21.5" style="36" customWidth="1"/>
    <col min="4353" max="4353" width="0" style="36" hidden="1" customWidth="1"/>
    <col min="4354" max="4354" width="17.625" style="36" customWidth="1"/>
    <col min="4355" max="4359" width="0" style="36" hidden="1" customWidth="1"/>
    <col min="4360" max="4360" width="7.875" style="36" customWidth="1"/>
    <col min="4361" max="4600" width="8.75" style="36"/>
    <col min="4601" max="4601" width="9.375" style="36" customWidth="1"/>
    <col min="4602" max="4602" width="12.125" style="36" customWidth="1"/>
    <col min="4603" max="4603" width="13.875" style="36" customWidth="1"/>
    <col min="4604" max="4604" width="29.375" style="36" customWidth="1"/>
    <col min="4605" max="4608" width="21.5" style="36" customWidth="1"/>
    <col min="4609" max="4609" width="0" style="36" hidden="1" customWidth="1"/>
    <col min="4610" max="4610" width="17.625" style="36" customWidth="1"/>
    <col min="4611" max="4615" width="0" style="36" hidden="1" customWidth="1"/>
    <col min="4616" max="4616" width="7.875" style="36" customWidth="1"/>
    <col min="4617" max="4856" width="8.75" style="36"/>
    <col min="4857" max="4857" width="9.375" style="36" customWidth="1"/>
    <col min="4858" max="4858" width="12.125" style="36" customWidth="1"/>
    <col min="4859" max="4859" width="13.875" style="36" customWidth="1"/>
    <col min="4860" max="4860" width="29.375" style="36" customWidth="1"/>
    <col min="4861" max="4864" width="21.5" style="36" customWidth="1"/>
    <col min="4865" max="4865" width="0" style="36" hidden="1" customWidth="1"/>
    <col min="4866" max="4866" width="17.625" style="36" customWidth="1"/>
    <col min="4867" max="4871" width="0" style="36" hidden="1" customWidth="1"/>
    <col min="4872" max="4872" width="7.875" style="36" customWidth="1"/>
    <col min="4873" max="5112" width="8.75" style="36"/>
    <col min="5113" max="5113" width="9.375" style="36" customWidth="1"/>
    <col min="5114" max="5114" width="12.125" style="36" customWidth="1"/>
    <col min="5115" max="5115" width="13.875" style="36" customWidth="1"/>
    <col min="5116" max="5116" width="29.375" style="36" customWidth="1"/>
    <col min="5117" max="5120" width="21.5" style="36" customWidth="1"/>
    <col min="5121" max="5121" width="0" style="36" hidden="1" customWidth="1"/>
    <col min="5122" max="5122" width="17.625" style="36" customWidth="1"/>
    <col min="5123" max="5127" width="0" style="36" hidden="1" customWidth="1"/>
    <col min="5128" max="5128" width="7.875" style="36" customWidth="1"/>
    <col min="5129" max="5368" width="8.75" style="36"/>
    <col min="5369" max="5369" width="9.375" style="36" customWidth="1"/>
    <col min="5370" max="5370" width="12.125" style="36" customWidth="1"/>
    <col min="5371" max="5371" width="13.875" style="36" customWidth="1"/>
    <col min="5372" max="5372" width="29.375" style="36" customWidth="1"/>
    <col min="5373" max="5376" width="21.5" style="36" customWidth="1"/>
    <col min="5377" max="5377" width="0" style="36" hidden="1" customWidth="1"/>
    <col min="5378" max="5378" width="17.625" style="36" customWidth="1"/>
    <col min="5379" max="5383" width="0" style="36" hidden="1" customWidth="1"/>
    <col min="5384" max="5384" width="7.875" style="36" customWidth="1"/>
    <col min="5385" max="5624" width="8.75" style="36"/>
    <col min="5625" max="5625" width="9.375" style="36" customWidth="1"/>
    <col min="5626" max="5626" width="12.125" style="36" customWidth="1"/>
    <col min="5627" max="5627" width="13.875" style="36" customWidth="1"/>
    <col min="5628" max="5628" width="29.375" style="36" customWidth="1"/>
    <col min="5629" max="5632" width="21.5" style="36" customWidth="1"/>
    <col min="5633" max="5633" width="0" style="36" hidden="1" customWidth="1"/>
    <col min="5634" max="5634" width="17.625" style="36" customWidth="1"/>
    <col min="5635" max="5639" width="0" style="36" hidden="1" customWidth="1"/>
    <col min="5640" max="5640" width="7.875" style="36" customWidth="1"/>
    <col min="5641" max="5880" width="8.75" style="36"/>
    <col min="5881" max="5881" width="9.375" style="36" customWidth="1"/>
    <col min="5882" max="5882" width="12.125" style="36" customWidth="1"/>
    <col min="5883" max="5883" width="13.875" style="36" customWidth="1"/>
    <col min="5884" max="5884" width="29.375" style="36" customWidth="1"/>
    <col min="5885" max="5888" width="21.5" style="36" customWidth="1"/>
    <col min="5889" max="5889" width="0" style="36" hidden="1" customWidth="1"/>
    <col min="5890" max="5890" width="17.625" style="36" customWidth="1"/>
    <col min="5891" max="5895" width="0" style="36" hidden="1" customWidth="1"/>
    <col min="5896" max="5896" width="7.875" style="36" customWidth="1"/>
    <col min="5897" max="6136" width="8.75" style="36"/>
    <col min="6137" max="6137" width="9.375" style="36" customWidth="1"/>
    <col min="6138" max="6138" width="12.125" style="36" customWidth="1"/>
    <col min="6139" max="6139" width="13.875" style="36" customWidth="1"/>
    <col min="6140" max="6140" width="29.375" style="36" customWidth="1"/>
    <col min="6141" max="6144" width="21.5" style="36" customWidth="1"/>
    <col min="6145" max="6145" width="0" style="36" hidden="1" customWidth="1"/>
    <col min="6146" max="6146" width="17.625" style="36" customWidth="1"/>
    <col min="6147" max="6151" width="0" style="36" hidden="1" customWidth="1"/>
    <col min="6152" max="6152" width="7.875" style="36" customWidth="1"/>
    <col min="6153" max="6392" width="8.75" style="36"/>
    <col min="6393" max="6393" width="9.375" style="36" customWidth="1"/>
    <col min="6394" max="6394" width="12.125" style="36" customWidth="1"/>
    <col min="6395" max="6395" width="13.875" style="36" customWidth="1"/>
    <col min="6396" max="6396" width="29.375" style="36" customWidth="1"/>
    <col min="6397" max="6400" width="21.5" style="36" customWidth="1"/>
    <col min="6401" max="6401" width="0" style="36" hidden="1" customWidth="1"/>
    <col min="6402" max="6402" width="17.625" style="36" customWidth="1"/>
    <col min="6403" max="6407" width="0" style="36" hidden="1" customWidth="1"/>
    <col min="6408" max="6408" width="7.875" style="36" customWidth="1"/>
    <col min="6409" max="6648" width="8.75" style="36"/>
    <col min="6649" max="6649" width="9.375" style="36" customWidth="1"/>
    <col min="6650" max="6650" width="12.125" style="36" customWidth="1"/>
    <col min="6651" max="6651" width="13.875" style="36" customWidth="1"/>
    <col min="6652" max="6652" width="29.375" style="36" customWidth="1"/>
    <col min="6653" max="6656" width="21.5" style="36" customWidth="1"/>
    <col min="6657" max="6657" width="0" style="36" hidden="1" customWidth="1"/>
    <col min="6658" max="6658" width="17.625" style="36" customWidth="1"/>
    <col min="6659" max="6663" width="0" style="36" hidden="1" customWidth="1"/>
    <col min="6664" max="6664" width="7.875" style="36" customWidth="1"/>
    <col min="6665" max="6904" width="8.75" style="36"/>
    <col min="6905" max="6905" width="9.375" style="36" customWidth="1"/>
    <col min="6906" max="6906" width="12.125" style="36" customWidth="1"/>
    <col min="6907" max="6907" width="13.875" style="36" customWidth="1"/>
    <col min="6908" max="6908" width="29.375" style="36" customWidth="1"/>
    <col min="6909" max="6912" width="21.5" style="36" customWidth="1"/>
    <col min="6913" max="6913" width="0" style="36" hidden="1" customWidth="1"/>
    <col min="6914" max="6914" width="17.625" style="36" customWidth="1"/>
    <col min="6915" max="6919" width="0" style="36" hidden="1" customWidth="1"/>
    <col min="6920" max="6920" width="7.875" style="36" customWidth="1"/>
    <col min="6921" max="7160" width="8.75" style="36"/>
    <col min="7161" max="7161" width="9.375" style="36" customWidth="1"/>
    <col min="7162" max="7162" width="12.125" style="36" customWidth="1"/>
    <col min="7163" max="7163" width="13.875" style="36" customWidth="1"/>
    <col min="7164" max="7164" width="29.375" style="36" customWidth="1"/>
    <col min="7165" max="7168" width="21.5" style="36" customWidth="1"/>
    <col min="7169" max="7169" width="0" style="36" hidden="1" customWidth="1"/>
    <col min="7170" max="7170" width="17.625" style="36" customWidth="1"/>
    <col min="7171" max="7175" width="0" style="36" hidden="1" customWidth="1"/>
    <col min="7176" max="7176" width="7.875" style="36" customWidth="1"/>
    <col min="7177" max="7416" width="8.75" style="36"/>
    <col min="7417" max="7417" width="9.375" style="36" customWidth="1"/>
    <col min="7418" max="7418" width="12.125" style="36" customWidth="1"/>
    <col min="7419" max="7419" width="13.875" style="36" customWidth="1"/>
    <col min="7420" max="7420" width="29.375" style="36" customWidth="1"/>
    <col min="7421" max="7424" width="21.5" style="36" customWidth="1"/>
    <col min="7425" max="7425" width="0" style="36" hidden="1" customWidth="1"/>
    <col min="7426" max="7426" width="17.625" style="36" customWidth="1"/>
    <col min="7427" max="7431" width="0" style="36" hidden="1" customWidth="1"/>
    <col min="7432" max="7432" width="7.875" style="36" customWidth="1"/>
    <col min="7433" max="7672" width="8.75" style="36"/>
    <col min="7673" max="7673" width="9.375" style="36" customWidth="1"/>
    <col min="7674" max="7674" width="12.125" style="36" customWidth="1"/>
    <col min="7675" max="7675" width="13.875" style="36" customWidth="1"/>
    <col min="7676" max="7676" width="29.375" style="36" customWidth="1"/>
    <col min="7677" max="7680" width="21.5" style="36" customWidth="1"/>
    <col min="7681" max="7681" width="0" style="36" hidden="1" customWidth="1"/>
    <col min="7682" max="7682" width="17.625" style="36" customWidth="1"/>
    <col min="7683" max="7687" width="0" style="36" hidden="1" customWidth="1"/>
    <col min="7688" max="7688" width="7.875" style="36" customWidth="1"/>
    <col min="7689" max="7928" width="8.75" style="36"/>
    <col min="7929" max="7929" width="9.375" style="36" customWidth="1"/>
    <col min="7930" max="7930" width="12.125" style="36" customWidth="1"/>
    <col min="7931" max="7931" width="13.875" style="36" customWidth="1"/>
    <col min="7932" max="7932" width="29.375" style="36" customWidth="1"/>
    <col min="7933" max="7936" width="21.5" style="36" customWidth="1"/>
    <col min="7937" max="7937" width="0" style="36" hidden="1" customWidth="1"/>
    <col min="7938" max="7938" width="17.625" style="36" customWidth="1"/>
    <col min="7939" max="7943" width="0" style="36" hidden="1" customWidth="1"/>
    <col min="7944" max="7944" width="7.875" style="36" customWidth="1"/>
    <col min="7945" max="8184" width="8.75" style="36"/>
    <col min="8185" max="8185" width="9.375" style="36" customWidth="1"/>
    <col min="8186" max="8186" width="12.125" style="36" customWidth="1"/>
    <col min="8187" max="8187" width="13.875" style="36" customWidth="1"/>
    <col min="8188" max="8188" width="29.375" style="36" customWidth="1"/>
    <col min="8189" max="8192" width="21.5" style="36" customWidth="1"/>
    <col min="8193" max="8193" width="0" style="36" hidden="1" customWidth="1"/>
    <col min="8194" max="8194" width="17.625" style="36" customWidth="1"/>
    <col min="8195" max="8199" width="0" style="36" hidden="1" customWidth="1"/>
    <col min="8200" max="8200" width="7.875" style="36" customWidth="1"/>
    <col min="8201" max="8440" width="8.75" style="36"/>
    <col min="8441" max="8441" width="9.375" style="36" customWidth="1"/>
    <col min="8442" max="8442" width="12.125" style="36" customWidth="1"/>
    <col min="8443" max="8443" width="13.875" style="36" customWidth="1"/>
    <col min="8444" max="8444" width="29.375" style="36" customWidth="1"/>
    <col min="8445" max="8448" width="21.5" style="36" customWidth="1"/>
    <col min="8449" max="8449" width="0" style="36" hidden="1" customWidth="1"/>
    <col min="8450" max="8450" width="17.625" style="36" customWidth="1"/>
    <col min="8451" max="8455" width="0" style="36" hidden="1" customWidth="1"/>
    <col min="8456" max="8456" width="7.875" style="36" customWidth="1"/>
    <col min="8457" max="8696" width="8.75" style="36"/>
    <col min="8697" max="8697" width="9.375" style="36" customWidth="1"/>
    <col min="8698" max="8698" width="12.125" style="36" customWidth="1"/>
    <col min="8699" max="8699" width="13.875" style="36" customWidth="1"/>
    <col min="8700" max="8700" width="29.375" style="36" customWidth="1"/>
    <col min="8701" max="8704" width="21.5" style="36" customWidth="1"/>
    <col min="8705" max="8705" width="0" style="36" hidden="1" customWidth="1"/>
    <col min="8706" max="8706" width="17.625" style="36" customWidth="1"/>
    <col min="8707" max="8711" width="0" style="36" hidden="1" customWidth="1"/>
    <col min="8712" max="8712" width="7.875" style="36" customWidth="1"/>
    <col min="8713" max="8952" width="8.75" style="36"/>
    <col min="8953" max="8953" width="9.375" style="36" customWidth="1"/>
    <col min="8954" max="8954" width="12.125" style="36" customWidth="1"/>
    <col min="8955" max="8955" width="13.875" style="36" customWidth="1"/>
    <col min="8956" max="8956" width="29.375" style="36" customWidth="1"/>
    <col min="8957" max="8960" width="21.5" style="36" customWidth="1"/>
    <col min="8961" max="8961" width="0" style="36" hidden="1" customWidth="1"/>
    <col min="8962" max="8962" width="17.625" style="36" customWidth="1"/>
    <col min="8963" max="8967" width="0" style="36" hidden="1" customWidth="1"/>
    <col min="8968" max="8968" width="7.875" style="36" customWidth="1"/>
    <col min="8969" max="9208" width="8.75" style="36"/>
    <col min="9209" max="9209" width="9.375" style="36" customWidth="1"/>
    <col min="9210" max="9210" width="12.125" style="36" customWidth="1"/>
    <col min="9211" max="9211" width="13.875" style="36" customWidth="1"/>
    <col min="9212" max="9212" width="29.375" style="36" customWidth="1"/>
    <col min="9213" max="9216" width="21.5" style="36" customWidth="1"/>
    <col min="9217" max="9217" width="0" style="36" hidden="1" customWidth="1"/>
    <col min="9218" max="9218" width="17.625" style="36" customWidth="1"/>
    <col min="9219" max="9223" width="0" style="36" hidden="1" customWidth="1"/>
    <col min="9224" max="9224" width="7.875" style="36" customWidth="1"/>
    <col min="9225" max="9464" width="8.75" style="36"/>
    <col min="9465" max="9465" width="9.375" style="36" customWidth="1"/>
    <col min="9466" max="9466" width="12.125" style="36" customWidth="1"/>
    <col min="9467" max="9467" width="13.875" style="36" customWidth="1"/>
    <col min="9468" max="9468" width="29.375" style="36" customWidth="1"/>
    <col min="9469" max="9472" width="21.5" style="36" customWidth="1"/>
    <col min="9473" max="9473" width="0" style="36" hidden="1" customWidth="1"/>
    <col min="9474" max="9474" width="17.625" style="36" customWidth="1"/>
    <col min="9475" max="9479" width="0" style="36" hidden="1" customWidth="1"/>
    <col min="9480" max="9480" width="7.875" style="36" customWidth="1"/>
    <col min="9481" max="9720" width="8.75" style="36"/>
    <col min="9721" max="9721" width="9.375" style="36" customWidth="1"/>
    <col min="9722" max="9722" width="12.125" style="36" customWidth="1"/>
    <col min="9723" max="9723" width="13.875" style="36" customWidth="1"/>
    <col min="9724" max="9724" width="29.375" style="36" customWidth="1"/>
    <col min="9725" max="9728" width="21.5" style="36" customWidth="1"/>
    <col min="9729" max="9729" width="0" style="36" hidden="1" customWidth="1"/>
    <col min="9730" max="9730" width="17.625" style="36" customWidth="1"/>
    <col min="9731" max="9735" width="0" style="36" hidden="1" customWidth="1"/>
    <col min="9736" max="9736" width="7.875" style="36" customWidth="1"/>
    <col min="9737" max="9976" width="8.75" style="36"/>
    <col min="9977" max="9977" width="9.375" style="36" customWidth="1"/>
    <col min="9978" max="9978" width="12.125" style="36" customWidth="1"/>
    <col min="9979" max="9979" width="13.875" style="36" customWidth="1"/>
    <col min="9980" max="9980" width="29.375" style="36" customWidth="1"/>
    <col min="9981" max="9984" width="21.5" style="36" customWidth="1"/>
    <col min="9985" max="9985" width="0" style="36" hidden="1" customWidth="1"/>
    <col min="9986" max="9986" width="17.625" style="36" customWidth="1"/>
    <col min="9987" max="9991" width="0" style="36" hidden="1" customWidth="1"/>
    <col min="9992" max="9992" width="7.875" style="36" customWidth="1"/>
    <col min="9993" max="10232" width="8.75" style="36"/>
    <col min="10233" max="10233" width="9.375" style="36" customWidth="1"/>
    <col min="10234" max="10234" width="12.125" style="36" customWidth="1"/>
    <col min="10235" max="10235" width="13.875" style="36" customWidth="1"/>
    <col min="10236" max="10236" width="29.375" style="36" customWidth="1"/>
    <col min="10237" max="10240" width="21.5" style="36" customWidth="1"/>
    <col min="10241" max="10241" width="0" style="36" hidden="1" customWidth="1"/>
    <col min="10242" max="10242" width="17.625" style="36" customWidth="1"/>
    <col min="10243" max="10247" width="0" style="36" hidden="1" customWidth="1"/>
    <col min="10248" max="10248" width="7.875" style="36" customWidth="1"/>
    <col min="10249" max="10488" width="8.75" style="36"/>
    <col min="10489" max="10489" width="9.375" style="36" customWidth="1"/>
    <col min="10490" max="10490" width="12.125" style="36" customWidth="1"/>
    <col min="10491" max="10491" width="13.875" style="36" customWidth="1"/>
    <col min="10492" max="10492" width="29.375" style="36" customWidth="1"/>
    <col min="10493" max="10496" width="21.5" style="36" customWidth="1"/>
    <col min="10497" max="10497" width="0" style="36" hidden="1" customWidth="1"/>
    <col min="10498" max="10498" width="17.625" style="36" customWidth="1"/>
    <col min="10499" max="10503" width="0" style="36" hidden="1" customWidth="1"/>
    <col min="10504" max="10504" width="7.875" style="36" customWidth="1"/>
    <col min="10505" max="10744" width="8.75" style="36"/>
    <col min="10745" max="10745" width="9.375" style="36" customWidth="1"/>
    <col min="10746" max="10746" width="12.125" style="36" customWidth="1"/>
    <col min="10747" max="10747" width="13.875" style="36" customWidth="1"/>
    <col min="10748" max="10748" width="29.375" style="36" customWidth="1"/>
    <col min="10749" max="10752" width="21.5" style="36" customWidth="1"/>
    <col min="10753" max="10753" width="0" style="36" hidden="1" customWidth="1"/>
    <col min="10754" max="10754" width="17.625" style="36" customWidth="1"/>
    <col min="10755" max="10759" width="0" style="36" hidden="1" customWidth="1"/>
    <col min="10760" max="10760" width="7.875" style="36" customWidth="1"/>
    <col min="10761" max="11000" width="8.75" style="36"/>
    <col min="11001" max="11001" width="9.375" style="36" customWidth="1"/>
    <col min="11002" max="11002" width="12.125" style="36" customWidth="1"/>
    <col min="11003" max="11003" width="13.875" style="36" customWidth="1"/>
    <col min="11004" max="11004" width="29.375" style="36" customWidth="1"/>
    <col min="11005" max="11008" width="21.5" style="36" customWidth="1"/>
    <col min="11009" max="11009" width="0" style="36" hidden="1" customWidth="1"/>
    <col min="11010" max="11010" width="17.625" style="36" customWidth="1"/>
    <col min="11011" max="11015" width="0" style="36" hidden="1" customWidth="1"/>
    <col min="11016" max="11016" width="7.875" style="36" customWidth="1"/>
    <col min="11017" max="11256" width="8.75" style="36"/>
    <col min="11257" max="11257" width="9.375" style="36" customWidth="1"/>
    <col min="11258" max="11258" width="12.125" style="36" customWidth="1"/>
    <col min="11259" max="11259" width="13.875" style="36" customWidth="1"/>
    <col min="11260" max="11260" width="29.375" style="36" customWidth="1"/>
    <col min="11261" max="11264" width="21.5" style="36" customWidth="1"/>
    <col min="11265" max="11265" width="0" style="36" hidden="1" customWidth="1"/>
    <col min="11266" max="11266" width="17.625" style="36" customWidth="1"/>
    <col min="11267" max="11271" width="0" style="36" hidden="1" customWidth="1"/>
    <col min="11272" max="11272" width="7.875" style="36" customWidth="1"/>
    <col min="11273" max="11512" width="8.75" style="36"/>
    <col min="11513" max="11513" width="9.375" style="36" customWidth="1"/>
    <col min="11514" max="11514" width="12.125" style="36" customWidth="1"/>
    <col min="11515" max="11515" width="13.875" style="36" customWidth="1"/>
    <col min="11516" max="11516" width="29.375" style="36" customWidth="1"/>
    <col min="11517" max="11520" width="21.5" style="36" customWidth="1"/>
    <col min="11521" max="11521" width="0" style="36" hidden="1" customWidth="1"/>
    <col min="11522" max="11522" width="17.625" style="36" customWidth="1"/>
    <col min="11523" max="11527" width="0" style="36" hidden="1" customWidth="1"/>
    <col min="11528" max="11528" width="7.875" style="36" customWidth="1"/>
    <col min="11529" max="11768" width="8.75" style="36"/>
    <col min="11769" max="11769" width="9.375" style="36" customWidth="1"/>
    <col min="11770" max="11770" width="12.125" style="36" customWidth="1"/>
    <col min="11771" max="11771" width="13.875" style="36" customWidth="1"/>
    <col min="11772" max="11772" width="29.375" style="36" customWidth="1"/>
    <col min="11773" max="11776" width="21.5" style="36" customWidth="1"/>
    <col min="11777" max="11777" width="0" style="36" hidden="1" customWidth="1"/>
    <col min="11778" max="11778" width="17.625" style="36" customWidth="1"/>
    <col min="11779" max="11783" width="0" style="36" hidden="1" customWidth="1"/>
    <col min="11784" max="11784" width="7.875" style="36" customWidth="1"/>
    <col min="11785" max="12024" width="8.75" style="36"/>
    <col min="12025" max="12025" width="9.375" style="36" customWidth="1"/>
    <col min="12026" max="12026" width="12.125" style="36" customWidth="1"/>
    <col min="12027" max="12027" width="13.875" style="36" customWidth="1"/>
    <col min="12028" max="12028" width="29.375" style="36" customWidth="1"/>
    <col min="12029" max="12032" width="21.5" style="36" customWidth="1"/>
    <col min="12033" max="12033" width="0" style="36" hidden="1" customWidth="1"/>
    <col min="12034" max="12034" width="17.625" style="36" customWidth="1"/>
    <col min="12035" max="12039" width="0" style="36" hidden="1" customWidth="1"/>
    <col min="12040" max="12040" width="7.875" style="36" customWidth="1"/>
    <col min="12041" max="12280" width="8.75" style="36"/>
    <col min="12281" max="12281" width="9.375" style="36" customWidth="1"/>
    <col min="12282" max="12282" width="12.125" style="36" customWidth="1"/>
    <col min="12283" max="12283" width="13.875" style="36" customWidth="1"/>
    <col min="12284" max="12284" width="29.375" style="36" customWidth="1"/>
    <col min="12285" max="12288" width="21.5" style="36" customWidth="1"/>
    <col min="12289" max="12289" width="0" style="36" hidden="1" customWidth="1"/>
    <col min="12290" max="12290" width="17.625" style="36" customWidth="1"/>
    <col min="12291" max="12295" width="0" style="36" hidden="1" customWidth="1"/>
    <col min="12296" max="12296" width="7.875" style="36" customWidth="1"/>
    <col min="12297" max="12536" width="8.75" style="36"/>
    <col min="12537" max="12537" width="9.375" style="36" customWidth="1"/>
    <col min="12538" max="12538" width="12.125" style="36" customWidth="1"/>
    <col min="12539" max="12539" width="13.875" style="36" customWidth="1"/>
    <col min="12540" max="12540" width="29.375" style="36" customWidth="1"/>
    <col min="12541" max="12544" width="21.5" style="36" customWidth="1"/>
    <col min="12545" max="12545" width="0" style="36" hidden="1" customWidth="1"/>
    <col min="12546" max="12546" width="17.625" style="36" customWidth="1"/>
    <col min="12547" max="12551" width="0" style="36" hidden="1" customWidth="1"/>
    <col min="12552" max="12552" width="7.875" style="36" customWidth="1"/>
    <col min="12553" max="12792" width="8.75" style="36"/>
    <col min="12793" max="12793" width="9.375" style="36" customWidth="1"/>
    <col min="12794" max="12794" width="12.125" style="36" customWidth="1"/>
    <col min="12795" max="12795" width="13.875" style="36" customWidth="1"/>
    <col min="12796" max="12796" width="29.375" style="36" customWidth="1"/>
    <col min="12797" max="12800" width="21.5" style="36" customWidth="1"/>
    <col min="12801" max="12801" width="0" style="36" hidden="1" customWidth="1"/>
    <col min="12802" max="12802" width="17.625" style="36" customWidth="1"/>
    <col min="12803" max="12807" width="0" style="36" hidden="1" customWidth="1"/>
    <col min="12808" max="12808" width="7.875" style="36" customWidth="1"/>
    <col min="12809" max="13048" width="8.75" style="36"/>
    <col min="13049" max="13049" width="9.375" style="36" customWidth="1"/>
    <col min="13050" max="13050" width="12.125" style="36" customWidth="1"/>
    <col min="13051" max="13051" width="13.875" style="36" customWidth="1"/>
    <col min="13052" max="13052" width="29.375" style="36" customWidth="1"/>
    <col min="13053" max="13056" width="21.5" style="36" customWidth="1"/>
    <col min="13057" max="13057" width="0" style="36" hidden="1" customWidth="1"/>
    <col min="13058" max="13058" width="17.625" style="36" customWidth="1"/>
    <col min="13059" max="13063" width="0" style="36" hidden="1" customWidth="1"/>
    <col min="13064" max="13064" width="7.875" style="36" customWidth="1"/>
    <col min="13065" max="13304" width="8.75" style="36"/>
    <col min="13305" max="13305" width="9.375" style="36" customWidth="1"/>
    <col min="13306" max="13306" width="12.125" style="36" customWidth="1"/>
    <col min="13307" max="13307" width="13.875" style="36" customWidth="1"/>
    <col min="13308" max="13308" width="29.375" style="36" customWidth="1"/>
    <col min="13309" max="13312" width="21.5" style="36" customWidth="1"/>
    <col min="13313" max="13313" width="0" style="36" hidden="1" customWidth="1"/>
    <col min="13314" max="13314" width="17.625" style="36" customWidth="1"/>
    <col min="13315" max="13319" width="0" style="36" hidden="1" customWidth="1"/>
    <col min="13320" max="13320" width="7.875" style="36" customWidth="1"/>
    <col min="13321" max="13560" width="8.75" style="36"/>
    <col min="13561" max="13561" width="9.375" style="36" customWidth="1"/>
    <col min="13562" max="13562" width="12.125" style="36" customWidth="1"/>
    <col min="13563" max="13563" width="13.875" style="36" customWidth="1"/>
    <col min="13564" max="13564" width="29.375" style="36" customWidth="1"/>
    <col min="13565" max="13568" width="21.5" style="36" customWidth="1"/>
    <col min="13569" max="13569" width="0" style="36" hidden="1" customWidth="1"/>
    <col min="13570" max="13570" width="17.625" style="36" customWidth="1"/>
    <col min="13571" max="13575" width="0" style="36" hidden="1" customWidth="1"/>
    <col min="13576" max="13576" width="7.875" style="36" customWidth="1"/>
    <col min="13577" max="13816" width="8.75" style="36"/>
    <col min="13817" max="13817" width="9.375" style="36" customWidth="1"/>
    <col min="13818" max="13818" width="12.125" style="36" customWidth="1"/>
    <col min="13819" max="13819" width="13.875" style="36" customWidth="1"/>
    <col min="13820" max="13820" width="29.375" style="36" customWidth="1"/>
    <col min="13821" max="13824" width="21.5" style="36" customWidth="1"/>
    <col min="13825" max="13825" width="0" style="36" hidden="1" customWidth="1"/>
    <col min="13826" max="13826" width="17.625" style="36" customWidth="1"/>
    <col min="13827" max="13831" width="0" style="36" hidden="1" customWidth="1"/>
    <col min="13832" max="13832" width="7.875" style="36" customWidth="1"/>
    <col min="13833" max="14072" width="8.75" style="36"/>
    <col min="14073" max="14073" width="9.375" style="36" customWidth="1"/>
    <col min="14074" max="14074" width="12.125" style="36" customWidth="1"/>
    <col min="14075" max="14075" width="13.875" style="36" customWidth="1"/>
    <col min="14076" max="14076" width="29.375" style="36" customWidth="1"/>
    <col min="14077" max="14080" width="21.5" style="36" customWidth="1"/>
    <col min="14081" max="14081" width="0" style="36" hidden="1" customWidth="1"/>
    <col min="14082" max="14082" width="17.625" style="36" customWidth="1"/>
    <col min="14083" max="14087" width="0" style="36" hidden="1" customWidth="1"/>
    <col min="14088" max="14088" width="7.875" style="36" customWidth="1"/>
    <col min="14089" max="14328" width="8.75" style="36"/>
    <col min="14329" max="14329" width="9.375" style="36" customWidth="1"/>
    <col min="14330" max="14330" width="12.125" style="36" customWidth="1"/>
    <col min="14331" max="14331" width="13.875" style="36" customWidth="1"/>
    <col min="14332" max="14332" width="29.375" style="36" customWidth="1"/>
    <col min="14333" max="14336" width="21.5" style="36" customWidth="1"/>
    <col min="14337" max="14337" width="0" style="36" hidden="1" customWidth="1"/>
    <col min="14338" max="14338" width="17.625" style="36" customWidth="1"/>
    <col min="14339" max="14343" width="0" style="36" hidden="1" customWidth="1"/>
    <col min="14344" max="14344" width="7.875" style="36" customWidth="1"/>
    <col min="14345" max="14584" width="8.75" style="36"/>
    <col min="14585" max="14585" width="9.375" style="36" customWidth="1"/>
    <col min="14586" max="14586" width="12.125" style="36" customWidth="1"/>
    <col min="14587" max="14587" width="13.875" style="36" customWidth="1"/>
    <col min="14588" max="14588" width="29.375" style="36" customWidth="1"/>
    <col min="14589" max="14592" width="21.5" style="36" customWidth="1"/>
    <col min="14593" max="14593" width="0" style="36" hidden="1" customWidth="1"/>
    <col min="14594" max="14594" width="17.625" style="36" customWidth="1"/>
    <col min="14595" max="14599" width="0" style="36" hidden="1" customWidth="1"/>
    <col min="14600" max="14600" width="7.875" style="36" customWidth="1"/>
    <col min="14601" max="14840" width="8.75" style="36"/>
    <col min="14841" max="14841" width="9.375" style="36" customWidth="1"/>
    <col min="14842" max="14842" width="12.125" style="36" customWidth="1"/>
    <col min="14843" max="14843" width="13.875" style="36" customWidth="1"/>
    <col min="14844" max="14844" width="29.375" style="36" customWidth="1"/>
    <col min="14845" max="14848" width="21.5" style="36" customWidth="1"/>
    <col min="14849" max="14849" width="0" style="36" hidden="1" customWidth="1"/>
    <col min="14850" max="14850" width="17.625" style="36" customWidth="1"/>
    <col min="14851" max="14855" width="0" style="36" hidden="1" customWidth="1"/>
    <col min="14856" max="14856" width="7.875" style="36" customWidth="1"/>
    <col min="14857" max="15096" width="8.75" style="36"/>
    <col min="15097" max="15097" width="9.375" style="36" customWidth="1"/>
    <col min="15098" max="15098" width="12.125" style="36" customWidth="1"/>
    <col min="15099" max="15099" width="13.875" style="36" customWidth="1"/>
    <col min="15100" max="15100" width="29.375" style="36" customWidth="1"/>
    <col min="15101" max="15104" width="21.5" style="36" customWidth="1"/>
    <col min="15105" max="15105" width="0" style="36" hidden="1" customWidth="1"/>
    <col min="15106" max="15106" width="17.625" style="36" customWidth="1"/>
    <col min="15107" max="15111" width="0" style="36" hidden="1" customWidth="1"/>
    <col min="15112" max="15112" width="7.875" style="36" customWidth="1"/>
    <col min="15113" max="15352" width="8.75" style="36"/>
    <col min="15353" max="15353" width="9.375" style="36" customWidth="1"/>
    <col min="15354" max="15354" width="12.125" style="36" customWidth="1"/>
    <col min="15355" max="15355" width="13.875" style="36" customWidth="1"/>
    <col min="15356" max="15356" width="29.375" style="36" customWidth="1"/>
    <col min="15357" max="15360" width="21.5" style="36" customWidth="1"/>
    <col min="15361" max="15361" width="0" style="36" hidden="1" customWidth="1"/>
    <col min="15362" max="15362" width="17.625" style="36" customWidth="1"/>
    <col min="15363" max="15367" width="0" style="36" hidden="1" customWidth="1"/>
    <col min="15368" max="15368" width="7.875" style="36" customWidth="1"/>
    <col min="15369" max="15608" width="8.75" style="36"/>
    <col min="15609" max="15609" width="9.375" style="36" customWidth="1"/>
    <col min="15610" max="15610" width="12.125" style="36" customWidth="1"/>
    <col min="15611" max="15611" width="13.875" style="36" customWidth="1"/>
    <col min="15612" max="15612" width="29.375" style="36" customWidth="1"/>
    <col min="15613" max="15616" width="21.5" style="36" customWidth="1"/>
    <col min="15617" max="15617" width="0" style="36" hidden="1" customWidth="1"/>
    <col min="15618" max="15618" width="17.625" style="36" customWidth="1"/>
    <col min="15619" max="15623" width="0" style="36" hidden="1" customWidth="1"/>
    <col min="15624" max="15624" width="7.875" style="36" customWidth="1"/>
    <col min="15625" max="15864" width="8.75" style="36"/>
    <col min="15865" max="15865" width="9.375" style="36" customWidth="1"/>
    <col min="15866" max="15866" width="12.125" style="36" customWidth="1"/>
    <col min="15867" max="15867" width="13.875" style="36" customWidth="1"/>
    <col min="15868" max="15868" width="29.375" style="36" customWidth="1"/>
    <col min="15869" max="15872" width="21.5" style="36" customWidth="1"/>
    <col min="15873" max="15873" width="0" style="36" hidden="1" customWidth="1"/>
    <col min="15874" max="15874" width="17.625" style="36" customWidth="1"/>
    <col min="15875" max="15879" width="0" style="36" hidden="1" customWidth="1"/>
    <col min="15880" max="15880" width="7.875" style="36" customWidth="1"/>
    <col min="15881" max="16120" width="8.75" style="36"/>
    <col min="16121" max="16121" width="9.375" style="36" customWidth="1"/>
    <col min="16122" max="16122" width="12.125" style="36" customWidth="1"/>
    <col min="16123" max="16123" width="13.875" style="36" customWidth="1"/>
    <col min="16124" max="16124" width="29.375" style="36" customWidth="1"/>
    <col min="16125" max="16128" width="21.5" style="36" customWidth="1"/>
    <col min="16129" max="16129" width="0" style="36" hidden="1" customWidth="1"/>
    <col min="16130" max="16130" width="17.625" style="36" customWidth="1"/>
    <col min="16131" max="16135" width="0" style="36" hidden="1" customWidth="1"/>
    <col min="16136" max="16136" width="7.875" style="36" customWidth="1"/>
    <col min="16137" max="16384" width="8.75" style="36"/>
  </cols>
  <sheetData>
    <row r="1" spans="1:45" ht="25.5" customHeight="1" x14ac:dyDescent="0.35">
      <c r="A1" s="201" t="s">
        <v>161</v>
      </c>
      <c r="B1" s="201"/>
      <c r="C1" s="201"/>
      <c r="D1" s="201"/>
      <c r="E1" s="201"/>
      <c r="F1" s="201"/>
      <c r="G1" s="201"/>
    </row>
    <row r="2" spans="1:45" ht="33" customHeight="1" x14ac:dyDescent="0.25">
      <c r="A2" s="200" t="s">
        <v>167</v>
      </c>
      <c r="B2" s="200"/>
      <c r="C2" s="200"/>
      <c r="D2" s="200"/>
      <c r="E2" s="200"/>
      <c r="F2" s="200"/>
      <c r="G2" s="200"/>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row>
    <row r="3" spans="1:45" ht="15.75" x14ac:dyDescent="0.25">
      <c r="A3" s="37"/>
      <c r="B3" s="38"/>
      <c r="C3" s="38"/>
      <c r="D3" s="38"/>
      <c r="E3" s="38"/>
      <c r="F3" s="38"/>
      <c r="G3" s="38"/>
      <c r="H3" s="74"/>
      <c r="I3" s="74"/>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row>
    <row r="4" spans="1:45" s="98" customFormat="1" ht="47.25" x14ac:dyDescent="0.25">
      <c r="A4" s="95" t="s">
        <v>146</v>
      </c>
      <c r="B4" s="96" t="s">
        <v>1</v>
      </c>
      <c r="C4" s="96" t="s">
        <v>2</v>
      </c>
      <c r="D4" s="96" t="s">
        <v>3</v>
      </c>
      <c r="E4" s="96" t="s">
        <v>4</v>
      </c>
      <c r="F4" s="96" t="s">
        <v>96</v>
      </c>
      <c r="G4" s="96" t="s">
        <v>97</v>
      </c>
      <c r="H4" s="79"/>
      <c r="I4" s="79"/>
      <c r="J4" s="97"/>
      <c r="K4" s="97"/>
      <c r="L4" s="97"/>
      <c r="M4" s="97"/>
      <c r="N4" s="97"/>
      <c r="O4" s="97"/>
      <c r="P4" s="97"/>
      <c r="Q4" s="97"/>
      <c r="R4" s="97"/>
      <c r="S4" s="97"/>
      <c r="T4" s="97"/>
      <c r="U4" s="97"/>
      <c r="V4" s="97"/>
      <c r="W4" s="97"/>
      <c r="X4" s="97"/>
      <c r="Y4" s="97"/>
      <c r="Z4" s="97"/>
      <c r="AA4" s="97"/>
      <c r="AB4" s="97"/>
      <c r="AC4" s="97"/>
      <c r="AD4" s="97"/>
      <c r="AE4" s="97"/>
      <c r="AF4" s="97"/>
      <c r="AG4" s="97"/>
      <c r="AH4" s="97"/>
      <c r="AI4" s="97"/>
      <c r="AJ4" s="97"/>
      <c r="AK4" s="97"/>
      <c r="AL4" s="97"/>
      <c r="AM4" s="97"/>
      <c r="AN4" s="97"/>
      <c r="AO4" s="97"/>
      <c r="AP4" s="97"/>
      <c r="AQ4" s="97"/>
      <c r="AR4" s="97"/>
      <c r="AS4" s="97"/>
    </row>
    <row r="5" spans="1:45" s="101" customFormat="1" ht="15.75" x14ac:dyDescent="0.25">
      <c r="A5" s="84" t="s">
        <v>7</v>
      </c>
      <c r="B5" s="99">
        <f>AccessCases</f>
        <v>0</v>
      </c>
      <c r="C5" s="99">
        <f>IACases</f>
        <v>0</v>
      </c>
      <c r="D5" s="99">
        <f>RLKCases</f>
        <v>0</v>
      </c>
      <c r="E5" s="99">
        <f>OngoingCases</f>
        <v>0</v>
      </c>
      <c r="F5" s="99">
        <f>YJIntakeCases</f>
        <v>0</v>
      </c>
      <c r="G5" s="99">
        <f>YJOngoingCases</f>
        <v>0</v>
      </c>
      <c r="H5" s="100" t="s">
        <v>152</v>
      </c>
      <c r="I5" s="79"/>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row>
    <row r="6" spans="1:45" s="98" customFormat="1" ht="32.25" customHeight="1" x14ac:dyDescent="0.25">
      <c r="A6" s="85" t="s">
        <v>8</v>
      </c>
      <c r="B6" s="102">
        <f t="shared" ref="B6:G6" si="0">SUM(B5*B18)</f>
        <v>0</v>
      </c>
      <c r="C6" s="102">
        <f t="shared" si="0"/>
        <v>0</v>
      </c>
      <c r="D6" s="102">
        <f t="shared" si="0"/>
        <v>0</v>
      </c>
      <c r="E6" s="102">
        <f t="shared" si="0"/>
        <v>0</v>
      </c>
      <c r="F6" s="102">
        <f t="shared" si="0"/>
        <v>0</v>
      </c>
      <c r="G6" s="102">
        <f t="shared" si="0"/>
        <v>0</v>
      </c>
      <c r="H6" s="100" t="s">
        <v>149</v>
      </c>
      <c r="I6" s="79"/>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row>
    <row r="7" spans="1:45" s="97" customFormat="1" ht="15.75" x14ac:dyDescent="0.25">
      <c r="A7" s="84" t="s">
        <v>113</v>
      </c>
      <c r="B7" s="103">
        <f>AccessFTE</f>
        <v>0</v>
      </c>
      <c r="C7" s="103">
        <f>IAFTE</f>
        <v>0</v>
      </c>
      <c r="D7" s="103">
        <f>RLKFTE</f>
        <v>0</v>
      </c>
      <c r="E7" s="103">
        <f>OngoingFTE</f>
        <v>0</v>
      </c>
      <c r="F7" s="103">
        <f>YJIntakeFTE</f>
        <v>0</v>
      </c>
      <c r="G7" s="103">
        <f>YJOngoingFTE</f>
        <v>0</v>
      </c>
      <c r="H7" s="100" t="s">
        <v>151</v>
      </c>
      <c r="I7" s="79"/>
    </row>
    <row r="8" spans="1:45" s="97" customFormat="1" ht="31.5" x14ac:dyDescent="0.25">
      <c r="A8" s="85" t="s">
        <v>102</v>
      </c>
      <c r="B8" s="104" t="str">
        <f>IF(B7=0,"",(B5/B7))</f>
        <v/>
      </c>
      <c r="C8" s="104" t="str">
        <f t="shared" ref="C8:G8" si="1">IF(C7=0,"",(C5/C7))</f>
        <v/>
      </c>
      <c r="D8" s="104" t="str">
        <f t="shared" si="1"/>
        <v/>
      </c>
      <c r="E8" s="104" t="str">
        <f t="shared" si="1"/>
        <v/>
      </c>
      <c r="F8" s="104" t="str">
        <f t="shared" si="1"/>
        <v/>
      </c>
      <c r="G8" s="104" t="str">
        <f t="shared" si="1"/>
        <v/>
      </c>
      <c r="H8" s="100" t="s">
        <v>176</v>
      </c>
      <c r="I8" s="79"/>
    </row>
    <row r="9" spans="1:45" s="98" customFormat="1" ht="31.5" x14ac:dyDescent="0.25">
      <c r="A9" s="84" t="s">
        <v>190</v>
      </c>
      <c r="B9" s="103">
        <f>B6/116.98</f>
        <v>0</v>
      </c>
      <c r="C9" s="103">
        <f t="shared" ref="C9:G9" si="2">C6/116.98</f>
        <v>0</v>
      </c>
      <c r="D9" s="103">
        <f t="shared" si="2"/>
        <v>0</v>
      </c>
      <c r="E9" s="103">
        <f t="shared" si="2"/>
        <v>0</v>
      </c>
      <c r="F9" s="103">
        <f t="shared" si="2"/>
        <v>0</v>
      </c>
      <c r="G9" s="103">
        <f t="shared" si="2"/>
        <v>0</v>
      </c>
      <c r="H9" s="100" t="s">
        <v>147</v>
      </c>
      <c r="I9" s="79"/>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row>
    <row r="10" spans="1:45" s="98" customFormat="1" ht="31.5" x14ac:dyDescent="0.25">
      <c r="A10" s="85" t="s">
        <v>225</v>
      </c>
      <c r="B10" s="104" t="s">
        <v>103</v>
      </c>
      <c r="C10" s="104" t="s">
        <v>104</v>
      </c>
      <c r="D10" s="104" t="s">
        <v>105</v>
      </c>
      <c r="E10" s="105" t="s">
        <v>106</v>
      </c>
      <c r="F10" s="104" t="s">
        <v>107</v>
      </c>
      <c r="G10" s="104" t="s">
        <v>104</v>
      </c>
      <c r="H10" s="100" t="s">
        <v>237</v>
      </c>
      <c r="I10" s="79"/>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row>
    <row r="11" spans="1:45" s="98" customFormat="1" ht="32.25" customHeight="1" x14ac:dyDescent="0.25">
      <c r="A11" s="84" t="s">
        <v>191</v>
      </c>
      <c r="B11" s="103">
        <f t="shared" ref="B11:G11" si="3">B7-B9</f>
        <v>0</v>
      </c>
      <c r="C11" s="103">
        <f t="shared" si="3"/>
        <v>0</v>
      </c>
      <c r="D11" s="103">
        <f t="shared" si="3"/>
        <v>0</v>
      </c>
      <c r="E11" s="103">
        <f t="shared" si="3"/>
        <v>0</v>
      </c>
      <c r="F11" s="103">
        <f t="shared" si="3"/>
        <v>0</v>
      </c>
      <c r="G11" s="103">
        <f t="shared" si="3"/>
        <v>0</v>
      </c>
      <c r="H11" s="100" t="s">
        <v>238</v>
      </c>
      <c r="I11" s="79"/>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row>
    <row r="12" spans="1:45" s="98" customFormat="1" ht="32.25" thickBot="1" x14ac:dyDescent="0.3">
      <c r="A12" s="85" t="s">
        <v>216</v>
      </c>
      <c r="B12" s="106" t="str">
        <f>IF(B7=0,"",(B11/B7))</f>
        <v/>
      </c>
      <c r="C12" s="106" t="str">
        <f t="shared" ref="C12:G12" si="4">IF(C7=0,"",(C11/C7))</f>
        <v/>
      </c>
      <c r="D12" s="106" t="str">
        <f t="shared" si="4"/>
        <v/>
      </c>
      <c r="E12" s="106" t="str">
        <f t="shared" si="4"/>
        <v/>
      </c>
      <c r="F12" s="106" t="str">
        <f t="shared" si="4"/>
        <v/>
      </c>
      <c r="G12" s="106" t="str">
        <f t="shared" si="4"/>
        <v/>
      </c>
      <c r="H12" s="100" t="s">
        <v>243</v>
      </c>
      <c r="I12" s="79"/>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row>
    <row r="13" spans="1:45" s="98" customFormat="1" ht="16.5" thickBot="1" x14ac:dyDescent="0.3">
      <c r="A13" s="86" t="s">
        <v>46</v>
      </c>
      <c r="B13" s="155"/>
      <c r="C13" s="156"/>
      <c r="D13" s="156"/>
      <c r="E13" s="156"/>
      <c r="F13" s="156"/>
      <c r="G13" s="157"/>
      <c r="H13" s="79" t="s">
        <v>47</v>
      </c>
      <c r="I13" s="79"/>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row>
    <row r="14" spans="1:45" s="98" customFormat="1" ht="31.5" x14ac:dyDescent="0.25">
      <c r="A14" s="85" t="s">
        <v>192</v>
      </c>
      <c r="B14" s="107">
        <f t="shared" ref="B14:G14" si="5">B6/596</f>
        <v>0</v>
      </c>
      <c r="C14" s="107">
        <f t="shared" si="5"/>
        <v>0</v>
      </c>
      <c r="D14" s="107">
        <f t="shared" si="5"/>
        <v>0</v>
      </c>
      <c r="E14" s="107">
        <f t="shared" si="5"/>
        <v>0</v>
      </c>
      <c r="F14" s="107">
        <f t="shared" si="5"/>
        <v>0</v>
      </c>
      <c r="G14" s="107">
        <f t="shared" si="5"/>
        <v>0</v>
      </c>
      <c r="H14" s="100" t="s">
        <v>153</v>
      </c>
      <c r="I14" s="79"/>
      <c r="J14" s="97"/>
      <c r="K14" s="97"/>
      <c r="L14" s="97"/>
      <c r="M14" s="97"/>
      <c r="N14" s="97"/>
      <c r="O14" s="97"/>
      <c r="P14" s="97"/>
      <c r="Q14" s="97"/>
      <c r="R14" s="97"/>
      <c r="S14" s="97"/>
      <c r="T14" s="97"/>
      <c r="U14" s="97"/>
      <c r="V14" s="97"/>
      <c r="W14" s="97"/>
      <c r="X14" s="97"/>
      <c r="Y14" s="97"/>
      <c r="Z14" s="97"/>
      <c r="AA14" s="97"/>
      <c r="AB14" s="97"/>
      <c r="AC14" s="97"/>
      <c r="AD14" s="97"/>
      <c r="AE14" s="97"/>
      <c r="AF14" s="97"/>
      <c r="AG14" s="97"/>
      <c r="AH14" s="97"/>
      <c r="AI14" s="97"/>
      <c r="AJ14" s="97"/>
      <c r="AK14" s="97"/>
      <c r="AL14" s="97"/>
      <c r="AM14" s="97"/>
      <c r="AN14" s="97"/>
      <c r="AO14" s="97"/>
      <c r="AP14" s="97"/>
      <c r="AQ14" s="97"/>
      <c r="AR14" s="97"/>
      <c r="AS14" s="97"/>
    </row>
    <row r="15" spans="1:45" s="98" customFormat="1" ht="47.25" x14ac:dyDescent="0.25">
      <c r="A15" s="84" t="s">
        <v>193</v>
      </c>
      <c r="B15" s="108">
        <f t="shared" ref="B15:G15" si="6">B13-B14</f>
        <v>0</v>
      </c>
      <c r="C15" s="108">
        <f t="shared" si="6"/>
        <v>0</v>
      </c>
      <c r="D15" s="108">
        <f t="shared" si="6"/>
        <v>0</v>
      </c>
      <c r="E15" s="108">
        <f t="shared" si="6"/>
        <v>0</v>
      </c>
      <c r="F15" s="108">
        <f t="shared" si="6"/>
        <v>0</v>
      </c>
      <c r="G15" s="108">
        <f t="shared" si="6"/>
        <v>0</v>
      </c>
      <c r="H15" s="100" t="s">
        <v>188</v>
      </c>
      <c r="I15" s="79"/>
      <c r="J15" s="97"/>
      <c r="K15" s="97"/>
      <c r="L15" s="97"/>
      <c r="M15" s="97"/>
      <c r="N15" s="97"/>
      <c r="O15" s="97"/>
      <c r="P15" s="97"/>
      <c r="Q15" s="97"/>
      <c r="R15" s="97"/>
      <c r="S15" s="97"/>
      <c r="T15" s="97"/>
      <c r="U15" s="97"/>
      <c r="V15" s="97"/>
      <c r="W15" s="97"/>
      <c r="X15" s="97"/>
      <c r="Y15" s="97"/>
      <c r="Z15" s="97"/>
      <c r="AA15" s="97"/>
      <c r="AB15" s="97"/>
      <c r="AC15" s="97"/>
      <c r="AD15" s="97"/>
      <c r="AE15" s="97"/>
      <c r="AF15" s="97"/>
      <c r="AG15" s="97"/>
      <c r="AH15" s="97"/>
      <c r="AI15" s="97"/>
      <c r="AJ15" s="97"/>
      <c r="AK15" s="97"/>
      <c r="AL15" s="97"/>
      <c r="AM15" s="97"/>
      <c r="AN15" s="97"/>
      <c r="AO15" s="97"/>
      <c r="AP15" s="97"/>
      <c r="AQ15" s="97"/>
      <c r="AR15" s="97"/>
      <c r="AS15" s="97"/>
    </row>
    <row r="16" spans="1:45" s="98" customFormat="1" ht="31.5" x14ac:dyDescent="0.25">
      <c r="A16" s="85" t="s">
        <v>22</v>
      </c>
      <c r="B16" s="109" t="str">
        <f>IF(B13=0,"",(B15/B13))</f>
        <v/>
      </c>
      <c r="C16" s="109" t="str">
        <f t="shared" ref="C16:G16" si="7">IF(C13=0,"",(C15/C13))</f>
        <v/>
      </c>
      <c r="D16" s="109" t="str">
        <f t="shared" si="7"/>
        <v/>
      </c>
      <c r="E16" s="109" t="str">
        <f t="shared" si="7"/>
        <v/>
      </c>
      <c r="F16" s="109" t="str">
        <f t="shared" si="7"/>
        <v/>
      </c>
      <c r="G16" s="109" t="str">
        <f t="shared" si="7"/>
        <v/>
      </c>
      <c r="H16" s="100" t="s">
        <v>245</v>
      </c>
      <c r="I16" s="79"/>
      <c r="J16" s="97"/>
      <c r="K16" s="97"/>
      <c r="L16" s="97"/>
      <c r="M16" s="97"/>
      <c r="N16" s="97"/>
      <c r="O16" s="97"/>
      <c r="P16" s="97"/>
      <c r="Q16" s="97"/>
      <c r="R16" s="97"/>
      <c r="S16" s="97"/>
      <c r="T16" s="97"/>
      <c r="U16" s="97"/>
      <c r="V16" s="97"/>
      <c r="W16" s="97"/>
      <c r="X16" s="97"/>
      <c r="Y16" s="97"/>
      <c r="Z16" s="97"/>
      <c r="AA16" s="97"/>
      <c r="AB16" s="97"/>
      <c r="AC16" s="97"/>
      <c r="AD16" s="97"/>
      <c r="AE16" s="97"/>
      <c r="AF16" s="97"/>
      <c r="AG16" s="97"/>
      <c r="AH16" s="97"/>
      <c r="AI16" s="97"/>
      <c r="AJ16" s="97"/>
      <c r="AK16" s="97"/>
      <c r="AL16" s="97"/>
      <c r="AM16" s="97"/>
      <c r="AN16" s="97"/>
      <c r="AO16" s="97"/>
      <c r="AP16" s="97"/>
      <c r="AQ16" s="97"/>
      <c r="AR16" s="97"/>
      <c r="AS16" s="97"/>
    </row>
    <row r="17" spans="1:45" s="101" customFormat="1" ht="24.75" customHeight="1" x14ac:dyDescent="0.25">
      <c r="A17" s="204" t="s">
        <v>9</v>
      </c>
      <c r="B17" s="205"/>
      <c r="C17" s="205"/>
      <c r="D17" s="205"/>
      <c r="E17" s="205"/>
      <c r="F17" s="205"/>
      <c r="G17" s="206"/>
      <c r="H17" s="79"/>
      <c r="I17" s="79"/>
      <c r="J17" s="97"/>
      <c r="K17" s="97"/>
      <c r="L17" s="97"/>
      <c r="M17" s="97"/>
      <c r="N17" s="97"/>
      <c r="O17" s="97"/>
      <c r="P17" s="97"/>
      <c r="Q17" s="97"/>
      <c r="R17" s="97"/>
      <c r="S17" s="97"/>
      <c r="T17" s="97"/>
      <c r="U17" s="97"/>
      <c r="V17" s="97"/>
      <c r="W17" s="97"/>
      <c r="X17" s="97"/>
      <c r="Y17" s="97"/>
      <c r="Z17" s="97"/>
      <c r="AA17" s="97"/>
      <c r="AB17" s="97"/>
      <c r="AC17" s="97"/>
      <c r="AD17" s="97"/>
      <c r="AE17" s="97"/>
      <c r="AF17" s="97"/>
      <c r="AG17" s="97"/>
      <c r="AH17" s="97"/>
      <c r="AI17" s="97"/>
      <c r="AJ17" s="97"/>
      <c r="AK17" s="97"/>
      <c r="AL17" s="97"/>
      <c r="AM17" s="97"/>
      <c r="AN17" s="97"/>
      <c r="AO17" s="97"/>
      <c r="AP17" s="97"/>
      <c r="AQ17" s="97"/>
      <c r="AR17" s="97"/>
      <c r="AS17" s="97"/>
    </row>
    <row r="18" spans="1:45" s="97" customFormat="1" ht="31.5" x14ac:dyDescent="0.25">
      <c r="A18" s="110" t="s">
        <v>228</v>
      </c>
      <c r="B18" s="111">
        <v>2.4647272998866634</v>
      </c>
      <c r="C18" s="111">
        <v>10.33</v>
      </c>
      <c r="D18" s="112">
        <v>5.691222448334603</v>
      </c>
      <c r="E18" s="111">
        <v>11.202268150894522</v>
      </c>
      <c r="F18" s="111">
        <v>6.3557739502489854</v>
      </c>
      <c r="G18" s="111">
        <v>7.3813095871483796</v>
      </c>
      <c r="H18" s="79"/>
      <c r="I18" s="79"/>
    </row>
    <row r="19" spans="1:45" s="97" customFormat="1" ht="137.25" customHeight="1" x14ac:dyDescent="0.25">
      <c r="A19" s="202" t="s">
        <v>213</v>
      </c>
      <c r="B19" s="202"/>
      <c r="C19" s="202"/>
      <c r="D19" s="202"/>
      <c r="E19" s="202"/>
      <c r="F19" s="202"/>
      <c r="G19" s="202"/>
      <c r="H19" s="79"/>
      <c r="I19" s="79"/>
    </row>
    <row r="20" spans="1:45" s="83" customFormat="1" ht="15.75" x14ac:dyDescent="0.25">
      <c r="A20" s="81"/>
      <c r="B20" s="81"/>
      <c r="C20" s="81"/>
      <c r="D20" s="81"/>
      <c r="E20" s="81"/>
      <c r="F20" s="81"/>
      <c r="G20" s="81"/>
      <c r="H20" s="74"/>
      <c r="I20" s="74"/>
    </row>
    <row r="21" spans="1:45" s="83" customFormat="1" ht="15.75" x14ac:dyDescent="0.25">
      <c r="A21" s="203" t="s">
        <v>95</v>
      </c>
      <c r="B21" s="203"/>
      <c r="C21" s="203"/>
      <c r="D21" s="203"/>
      <c r="E21" s="203"/>
      <c r="F21" s="203"/>
      <c r="G21" s="203"/>
      <c r="H21" s="74"/>
      <c r="I21" s="74"/>
    </row>
    <row r="22" spans="1:45" s="83" customFormat="1" ht="15.75" x14ac:dyDescent="0.25">
      <c r="A22" s="203"/>
      <c r="B22" s="203"/>
      <c r="C22" s="203"/>
      <c r="D22" s="203"/>
      <c r="E22" s="203"/>
      <c r="F22" s="203"/>
      <c r="G22" s="203"/>
      <c r="H22" s="74"/>
      <c r="I22" s="74"/>
    </row>
    <row r="23" spans="1:45" s="83" customFormat="1" ht="15.75" x14ac:dyDescent="0.25">
      <c r="A23" s="81"/>
      <c r="B23" s="81"/>
      <c r="C23" s="81"/>
      <c r="D23" s="81"/>
      <c r="E23" s="81"/>
      <c r="F23" s="81"/>
      <c r="G23" s="81"/>
      <c r="H23" s="74"/>
      <c r="I23" s="74"/>
    </row>
    <row r="24" spans="1:45" s="83" customFormat="1" ht="15.75" x14ac:dyDescent="0.25">
      <c r="A24" s="81"/>
      <c r="B24" s="81"/>
      <c r="C24" s="81"/>
      <c r="D24" s="81"/>
      <c r="E24" s="81"/>
      <c r="F24" s="81"/>
      <c r="G24" s="81"/>
      <c r="H24" s="74"/>
      <c r="I24" s="74"/>
    </row>
    <row r="25" spans="1:45" s="83" customFormat="1" ht="15.75" x14ac:dyDescent="0.25">
      <c r="A25" s="81"/>
      <c r="B25" s="81"/>
      <c r="C25" s="81"/>
      <c r="D25" s="81"/>
      <c r="E25" s="81"/>
      <c r="F25" s="81"/>
      <c r="G25" s="81"/>
      <c r="H25" s="74"/>
      <c r="I25" s="74"/>
    </row>
    <row r="26" spans="1:45" s="83" customFormat="1" ht="15.75" x14ac:dyDescent="0.25">
      <c r="A26" s="81"/>
      <c r="B26" s="81"/>
      <c r="C26" s="81"/>
      <c r="D26" s="81"/>
      <c r="E26" s="81"/>
      <c r="F26" s="81"/>
      <c r="G26" s="81"/>
      <c r="H26" s="74"/>
      <c r="I26" s="74"/>
    </row>
    <row r="27" spans="1:45" s="83" customFormat="1" ht="15.75" x14ac:dyDescent="0.25">
      <c r="A27" s="81"/>
      <c r="B27" s="81"/>
      <c r="C27" s="81"/>
      <c r="D27" s="81"/>
      <c r="E27" s="81"/>
      <c r="F27" s="81"/>
      <c r="G27" s="81"/>
      <c r="H27" s="74"/>
      <c r="I27" s="74"/>
    </row>
    <row r="28" spans="1:45" s="83" customFormat="1" ht="15.75" x14ac:dyDescent="0.25">
      <c r="A28" s="81"/>
      <c r="B28" s="81"/>
      <c r="C28" s="81"/>
      <c r="D28" s="81"/>
      <c r="E28" s="81"/>
      <c r="F28" s="81"/>
      <c r="G28" s="81"/>
      <c r="H28" s="74"/>
      <c r="I28" s="74"/>
    </row>
    <row r="29" spans="1:45" s="83" customFormat="1" ht="15.75" x14ac:dyDescent="0.25">
      <c r="A29" s="81"/>
      <c r="B29" s="81"/>
      <c r="C29" s="81"/>
      <c r="D29" s="81"/>
      <c r="E29" s="81"/>
      <c r="F29" s="81"/>
      <c r="G29" s="81"/>
      <c r="H29" s="74"/>
      <c r="I29" s="74"/>
    </row>
    <row r="30" spans="1:45" s="83" customFormat="1" ht="15.75" x14ac:dyDescent="0.25">
      <c r="A30" s="81"/>
      <c r="B30" s="81"/>
      <c r="C30" s="81"/>
      <c r="D30" s="81"/>
      <c r="E30" s="81"/>
      <c r="F30" s="81"/>
      <c r="G30" s="81"/>
      <c r="H30" s="74"/>
      <c r="I30" s="74"/>
    </row>
    <row r="31" spans="1:45" s="83" customFormat="1" ht="15.75" x14ac:dyDescent="0.25">
      <c r="A31" s="81"/>
      <c r="B31" s="81"/>
      <c r="C31" s="81"/>
      <c r="D31" s="81"/>
      <c r="E31" s="81"/>
      <c r="F31" s="81"/>
      <c r="G31" s="81"/>
      <c r="H31" s="74"/>
      <c r="I31" s="74"/>
    </row>
    <row r="32" spans="1:45" s="83" customFormat="1" ht="15.75" x14ac:dyDescent="0.25">
      <c r="A32" s="81"/>
      <c r="B32" s="81"/>
      <c r="C32" s="81"/>
      <c r="D32" s="81"/>
      <c r="E32" s="81"/>
      <c r="F32" s="81"/>
      <c r="G32" s="81"/>
      <c r="H32" s="74"/>
      <c r="I32" s="74"/>
    </row>
    <row r="33" spans="1:9" s="83" customFormat="1" ht="15.75" x14ac:dyDescent="0.25">
      <c r="A33" s="81"/>
      <c r="B33" s="81"/>
      <c r="C33" s="81"/>
      <c r="D33" s="81"/>
      <c r="E33" s="81"/>
      <c r="F33" s="81"/>
      <c r="G33" s="81"/>
      <c r="H33" s="74"/>
      <c r="I33" s="74"/>
    </row>
    <row r="34" spans="1:9" s="83" customFormat="1" ht="15.75" x14ac:dyDescent="0.25">
      <c r="A34" s="81"/>
      <c r="B34" s="81"/>
      <c r="C34" s="81"/>
      <c r="D34" s="81"/>
      <c r="E34" s="81"/>
      <c r="F34" s="81"/>
      <c r="G34" s="81"/>
      <c r="H34" s="74"/>
      <c r="I34" s="74"/>
    </row>
    <row r="35" spans="1:9" s="83" customFormat="1" ht="15.75" x14ac:dyDescent="0.25">
      <c r="A35" s="81"/>
      <c r="B35" s="81"/>
      <c r="C35" s="81"/>
      <c r="D35" s="81"/>
      <c r="E35" s="81"/>
      <c r="F35" s="81"/>
      <c r="G35" s="81"/>
      <c r="H35" s="74"/>
      <c r="I35" s="74"/>
    </row>
    <row r="36" spans="1:9" s="83" customFormat="1" ht="15.75" x14ac:dyDescent="0.25">
      <c r="A36" s="81"/>
      <c r="B36" s="81"/>
      <c r="C36" s="81"/>
      <c r="D36" s="81"/>
      <c r="E36" s="81"/>
      <c r="F36" s="81"/>
      <c r="G36" s="81"/>
      <c r="H36" s="74"/>
      <c r="I36" s="74"/>
    </row>
    <row r="37" spans="1:9" s="83" customFormat="1" ht="15.75" x14ac:dyDescent="0.25">
      <c r="A37" s="81"/>
      <c r="B37" s="81"/>
      <c r="C37" s="81"/>
      <c r="D37" s="81"/>
      <c r="E37" s="81"/>
      <c r="F37" s="81"/>
      <c r="G37" s="81"/>
      <c r="H37" s="74"/>
      <c r="I37" s="74"/>
    </row>
    <row r="38" spans="1:9" s="83" customFormat="1" ht="15.75" x14ac:dyDescent="0.25">
      <c r="A38" s="81"/>
      <c r="B38" s="81"/>
      <c r="C38" s="81"/>
      <c r="D38" s="81"/>
      <c r="E38" s="81"/>
      <c r="F38" s="81"/>
      <c r="G38" s="81"/>
      <c r="H38" s="74"/>
      <c r="I38" s="74"/>
    </row>
    <row r="39" spans="1:9" s="83" customFormat="1" ht="15.75" x14ac:dyDescent="0.25">
      <c r="A39" s="81"/>
      <c r="B39" s="81"/>
      <c r="C39" s="81"/>
      <c r="D39" s="81"/>
      <c r="E39" s="81"/>
      <c r="F39" s="81"/>
      <c r="G39" s="81"/>
      <c r="H39" s="74"/>
      <c r="I39" s="74"/>
    </row>
    <row r="40" spans="1:9" s="83" customFormat="1" ht="15.75" x14ac:dyDescent="0.25">
      <c r="A40" s="81"/>
      <c r="B40" s="81"/>
      <c r="C40" s="81"/>
      <c r="D40" s="81"/>
      <c r="E40" s="81"/>
      <c r="F40" s="81"/>
      <c r="G40" s="81"/>
      <c r="H40" s="74"/>
      <c r="I40" s="74"/>
    </row>
  </sheetData>
  <sheetProtection algorithmName="SHA-512" hashValue="Xazqfvu9buSFQce6K7/bFwOAuAp4qYguIvKDaiLBhaKQbuShEVMNx5Jgk3+ytZnMC727C7kuL9weIH7SKvYc6g==" saltValue="ZfOgpR0x0hu9bmf2Tv9MBQ==" spinCount="100000" sheet="1" objects="1" scenarios="1"/>
  <mergeCells count="5">
    <mergeCell ref="A2:G2"/>
    <mergeCell ref="A1:G1"/>
    <mergeCell ref="A19:G19"/>
    <mergeCell ref="A21:G22"/>
    <mergeCell ref="A17:G17"/>
  </mergeCells>
  <pageMargins left="0.7" right="0.7" top="0.75" bottom="0.75" header="0.3" footer="0.3"/>
  <pageSetup scale="48"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49EB0-BD59-42A1-8D95-AFD1E9E9A34C}">
  <sheetPr>
    <tabColor rgb="FF0070C0"/>
    <pageSetUpPr fitToPage="1"/>
  </sheetPr>
  <dimension ref="A1:LD36"/>
  <sheetViews>
    <sheetView zoomScale="85" zoomScaleNormal="85" workbookViewId="0">
      <selection activeCell="H12" sqref="H12"/>
    </sheetView>
  </sheetViews>
  <sheetFormatPr defaultColWidth="8.75" defaultRowHeight="12.75" x14ac:dyDescent="0.2"/>
  <cols>
    <col min="1" max="1" width="33" style="2" customWidth="1"/>
    <col min="2" max="7" width="21.375" style="2" customWidth="1"/>
    <col min="8" max="8" width="68.75" style="20" customWidth="1"/>
    <col min="9" max="248" width="8.75" style="20"/>
    <col min="249" max="249" width="9.375" style="20" customWidth="1"/>
    <col min="250" max="250" width="12.125" style="20" customWidth="1"/>
    <col min="251" max="251" width="13.875" style="20" customWidth="1"/>
    <col min="252" max="252" width="29.375" style="20" customWidth="1"/>
    <col min="253" max="256" width="21.5" style="20" customWidth="1"/>
    <col min="257" max="257" width="0" style="20" hidden="1" customWidth="1"/>
    <col min="258" max="258" width="17.625" style="20" customWidth="1"/>
    <col min="259" max="263" width="0" style="20" hidden="1" customWidth="1"/>
    <col min="264" max="264" width="7.875" style="20" customWidth="1"/>
    <col min="265" max="316" width="8.75" style="20"/>
    <col min="317" max="504" width="8.75" style="1"/>
    <col min="505" max="505" width="9.375" style="1" customWidth="1"/>
    <col min="506" max="506" width="12.125" style="1" customWidth="1"/>
    <col min="507" max="507" width="13.875" style="1" customWidth="1"/>
    <col min="508" max="508" width="29.375" style="1" customWidth="1"/>
    <col min="509" max="512" width="21.5" style="1" customWidth="1"/>
    <col min="513" max="513" width="0" style="1" hidden="1" customWidth="1"/>
    <col min="514" max="514" width="17.625" style="1" customWidth="1"/>
    <col min="515" max="519" width="0" style="1" hidden="1" customWidth="1"/>
    <col min="520" max="520" width="7.875" style="1" customWidth="1"/>
    <col min="521" max="760" width="8.75" style="1"/>
    <col min="761" max="761" width="9.375" style="1" customWidth="1"/>
    <col min="762" max="762" width="12.125" style="1" customWidth="1"/>
    <col min="763" max="763" width="13.875" style="1" customWidth="1"/>
    <col min="764" max="764" width="29.375" style="1" customWidth="1"/>
    <col min="765" max="768" width="21.5" style="1" customWidth="1"/>
    <col min="769" max="769" width="0" style="1" hidden="1" customWidth="1"/>
    <col min="770" max="770" width="17.625" style="1" customWidth="1"/>
    <col min="771" max="775" width="0" style="1" hidden="1" customWidth="1"/>
    <col min="776" max="776" width="7.875" style="1" customWidth="1"/>
    <col min="777" max="1016" width="8.75" style="1"/>
    <col min="1017" max="1017" width="9.375" style="1" customWidth="1"/>
    <col min="1018" max="1018" width="12.125" style="1" customWidth="1"/>
    <col min="1019" max="1019" width="13.875" style="1" customWidth="1"/>
    <col min="1020" max="1020" width="29.375" style="1" customWidth="1"/>
    <col min="1021" max="1024" width="21.5" style="1" customWidth="1"/>
    <col min="1025" max="1025" width="0" style="1" hidden="1" customWidth="1"/>
    <col min="1026" max="1026" width="17.625" style="1" customWidth="1"/>
    <col min="1027" max="1031" width="0" style="1" hidden="1" customWidth="1"/>
    <col min="1032" max="1032" width="7.875" style="1" customWidth="1"/>
    <col min="1033" max="1272" width="8.75" style="1"/>
    <col min="1273" max="1273" width="9.375" style="1" customWidth="1"/>
    <col min="1274" max="1274" width="12.125" style="1" customWidth="1"/>
    <col min="1275" max="1275" width="13.875" style="1" customWidth="1"/>
    <col min="1276" max="1276" width="29.375" style="1" customWidth="1"/>
    <col min="1277" max="1280" width="21.5" style="1" customWidth="1"/>
    <col min="1281" max="1281" width="0" style="1" hidden="1" customWidth="1"/>
    <col min="1282" max="1282" width="17.625" style="1" customWidth="1"/>
    <col min="1283" max="1287" width="0" style="1" hidden="1" customWidth="1"/>
    <col min="1288" max="1288" width="7.875" style="1" customWidth="1"/>
    <col min="1289" max="1528" width="8.75" style="1"/>
    <col min="1529" max="1529" width="9.375" style="1" customWidth="1"/>
    <col min="1530" max="1530" width="12.125" style="1" customWidth="1"/>
    <col min="1531" max="1531" width="13.875" style="1" customWidth="1"/>
    <col min="1532" max="1532" width="29.375" style="1" customWidth="1"/>
    <col min="1533" max="1536" width="21.5" style="1" customWidth="1"/>
    <col min="1537" max="1537" width="0" style="1" hidden="1" customWidth="1"/>
    <col min="1538" max="1538" width="17.625" style="1" customWidth="1"/>
    <col min="1539" max="1543" width="0" style="1" hidden="1" customWidth="1"/>
    <col min="1544" max="1544" width="7.875" style="1" customWidth="1"/>
    <col min="1545" max="1784" width="8.75" style="1"/>
    <col min="1785" max="1785" width="9.375" style="1" customWidth="1"/>
    <col min="1786" max="1786" width="12.125" style="1" customWidth="1"/>
    <col min="1787" max="1787" width="13.875" style="1" customWidth="1"/>
    <col min="1788" max="1788" width="29.375" style="1" customWidth="1"/>
    <col min="1789" max="1792" width="21.5" style="1" customWidth="1"/>
    <col min="1793" max="1793" width="0" style="1" hidden="1" customWidth="1"/>
    <col min="1794" max="1794" width="17.625" style="1" customWidth="1"/>
    <col min="1795" max="1799" width="0" style="1" hidden="1" customWidth="1"/>
    <col min="1800" max="1800" width="7.875" style="1" customWidth="1"/>
    <col min="1801" max="2040" width="8.75" style="1"/>
    <col min="2041" max="2041" width="9.375" style="1" customWidth="1"/>
    <col min="2042" max="2042" width="12.125" style="1" customWidth="1"/>
    <col min="2043" max="2043" width="13.875" style="1" customWidth="1"/>
    <col min="2044" max="2044" width="29.375" style="1" customWidth="1"/>
    <col min="2045" max="2048" width="21.5" style="1" customWidth="1"/>
    <col min="2049" max="2049" width="0" style="1" hidden="1" customWidth="1"/>
    <col min="2050" max="2050" width="17.625" style="1" customWidth="1"/>
    <col min="2051" max="2055" width="0" style="1" hidden="1" customWidth="1"/>
    <col min="2056" max="2056" width="7.875" style="1" customWidth="1"/>
    <col min="2057" max="2296" width="8.75" style="1"/>
    <col min="2297" max="2297" width="9.375" style="1" customWidth="1"/>
    <col min="2298" max="2298" width="12.125" style="1" customWidth="1"/>
    <col min="2299" max="2299" width="13.875" style="1" customWidth="1"/>
    <col min="2300" max="2300" width="29.375" style="1" customWidth="1"/>
    <col min="2301" max="2304" width="21.5" style="1" customWidth="1"/>
    <col min="2305" max="2305" width="0" style="1" hidden="1" customWidth="1"/>
    <col min="2306" max="2306" width="17.625" style="1" customWidth="1"/>
    <col min="2307" max="2311" width="0" style="1" hidden="1" customWidth="1"/>
    <col min="2312" max="2312" width="7.875" style="1" customWidth="1"/>
    <col min="2313" max="2552" width="8.75" style="1"/>
    <col min="2553" max="2553" width="9.375" style="1" customWidth="1"/>
    <col min="2554" max="2554" width="12.125" style="1" customWidth="1"/>
    <col min="2555" max="2555" width="13.875" style="1" customWidth="1"/>
    <col min="2556" max="2556" width="29.375" style="1" customWidth="1"/>
    <col min="2557" max="2560" width="21.5" style="1" customWidth="1"/>
    <col min="2561" max="2561" width="0" style="1" hidden="1" customWidth="1"/>
    <col min="2562" max="2562" width="17.625" style="1" customWidth="1"/>
    <col min="2563" max="2567" width="0" style="1" hidden="1" customWidth="1"/>
    <col min="2568" max="2568" width="7.875" style="1" customWidth="1"/>
    <col min="2569" max="2808" width="8.75" style="1"/>
    <col min="2809" max="2809" width="9.375" style="1" customWidth="1"/>
    <col min="2810" max="2810" width="12.125" style="1" customWidth="1"/>
    <col min="2811" max="2811" width="13.875" style="1" customWidth="1"/>
    <col min="2812" max="2812" width="29.375" style="1" customWidth="1"/>
    <col min="2813" max="2816" width="21.5" style="1" customWidth="1"/>
    <col min="2817" max="2817" width="0" style="1" hidden="1" customWidth="1"/>
    <col min="2818" max="2818" width="17.625" style="1" customWidth="1"/>
    <col min="2819" max="2823" width="0" style="1" hidden="1" customWidth="1"/>
    <col min="2824" max="2824" width="7.875" style="1" customWidth="1"/>
    <col min="2825" max="3064" width="8.75" style="1"/>
    <col min="3065" max="3065" width="9.375" style="1" customWidth="1"/>
    <col min="3066" max="3066" width="12.125" style="1" customWidth="1"/>
    <col min="3067" max="3067" width="13.875" style="1" customWidth="1"/>
    <col min="3068" max="3068" width="29.375" style="1" customWidth="1"/>
    <col min="3069" max="3072" width="21.5" style="1" customWidth="1"/>
    <col min="3073" max="3073" width="0" style="1" hidden="1" customWidth="1"/>
    <col min="3074" max="3074" width="17.625" style="1" customWidth="1"/>
    <col min="3075" max="3079" width="0" style="1" hidden="1" customWidth="1"/>
    <col min="3080" max="3080" width="7.875" style="1" customWidth="1"/>
    <col min="3081" max="3320" width="8.75" style="1"/>
    <col min="3321" max="3321" width="9.375" style="1" customWidth="1"/>
    <col min="3322" max="3322" width="12.125" style="1" customWidth="1"/>
    <col min="3323" max="3323" width="13.875" style="1" customWidth="1"/>
    <col min="3324" max="3324" width="29.375" style="1" customWidth="1"/>
    <col min="3325" max="3328" width="21.5" style="1" customWidth="1"/>
    <col min="3329" max="3329" width="0" style="1" hidden="1" customWidth="1"/>
    <col min="3330" max="3330" width="17.625" style="1" customWidth="1"/>
    <col min="3331" max="3335" width="0" style="1" hidden="1" customWidth="1"/>
    <col min="3336" max="3336" width="7.875" style="1" customWidth="1"/>
    <col min="3337" max="3576" width="8.75" style="1"/>
    <col min="3577" max="3577" width="9.375" style="1" customWidth="1"/>
    <col min="3578" max="3578" width="12.125" style="1" customWidth="1"/>
    <col min="3579" max="3579" width="13.875" style="1" customWidth="1"/>
    <col min="3580" max="3580" width="29.375" style="1" customWidth="1"/>
    <col min="3581" max="3584" width="21.5" style="1" customWidth="1"/>
    <col min="3585" max="3585" width="0" style="1" hidden="1" customWidth="1"/>
    <col min="3586" max="3586" width="17.625" style="1" customWidth="1"/>
    <col min="3587" max="3591" width="0" style="1" hidden="1" customWidth="1"/>
    <col min="3592" max="3592" width="7.875" style="1" customWidth="1"/>
    <col min="3593" max="3832" width="8.75" style="1"/>
    <col min="3833" max="3833" width="9.375" style="1" customWidth="1"/>
    <col min="3834" max="3834" width="12.125" style="1" customWidth="1"/>
    <col min="3835" max="3835" width="13.875" style="1" customWidth="1"/>
    <col min="3836" max="3836" width="29.375" style="1" customWidth="1"/>
    <col min="3837" max="3840" width="21.5" style="1" customWidth="1"/>
    <col min="3841" max="3841" width="0" style="1" hidden="1" customWidth="1"/>
    <col min="3842" max="3842" width="17.625" style="1" customWidth="1"/>
    <col min="3843" max="3847" width="0" style="1" hidden="1" customWidth="1"/>
    <col min="3848" max="3848" width="7.875" style="1" customWidth="1"/>
    <col min="3849" max="4088" width="8.75" style="1"/>
    <col min="4089" max="4089" width="9.375" style="1" customWidth="1"/>
    <col min="4090" max="4090" width="12.125" style="1" customWidth="1"/>
    <col min="4091" max="4091" width="13.875" style="1" customWidth="1"/>
    <col min="4092" max="4092" width="29.375" style="1" customWidth="1"/>
    <col min="4093" max="4096" width="21.5" style="1" customWidth="1"/>
    <col min="4097" max="4097" width="0" style="1" hidden="1" customWidth="1"/>
    <col min="4098" max="4098" width="17.625" style="1" customWidth="1"/>
    <col min="4099" max="4103" width="0" style="1" hidden="1" customWidth="1"/>
    <col min="4104" max="4104" width="7.875" style="1" customWidth="1"/>
    <col min="4105" max="4344" width="8.75" style="1"/>
    <col min="4345" max="4345" width="9.375" style="1" customWidth="1"/>
    <col min="4346" max="4346" width="12.125" style="1" customWidth="1"/>
    <col min="4347" max="4347" width="13.875" style="1" customWidth="1"/>
    <col min="4348" max="4348" width="29.375" style="1" customWidth="1"/>
    <col min="4349" max="4352" width="21.5" style="1" customWidth="1"/>
    <col min="4353" max="4353" width="0" style="1" hidden="1" customWidth="1"/>
    <col min="4354" max="4354" width="17.625" style="1" customWidth="1"/>
    <col min="4355" max="4359" width="0" style="1" hidden="1" customWidth="1"/>
    <col min="4360" max="4360" width="7.875" style="1" customWidth="1"/>
    <col min="4361" max="4600" width="8.75" style="1"/>
    <col min="4601" max="4601" width="9.375" style="1" customWidth="1"/>
    <col min="4602" max="4602" width="12.125" style="1" customWidth="1"/>
    <col min="4603" max="4603" width="13.875" style="1" customWidth="1"/>
    <col min="4604" max="4604" width="29.375" style="1" customWidth="1"/>
    <col min="4605" max="4608" width="21.5" style="1" customWidth="1"/>
    <col min="4609" max="4609" width="0" style="1" hidden="1" customWidth="1"/>
    <col min="4610" max="4610" width="17.625" style="1" customWidth="1"/>
    <col min="4611" max="4615" width="0" style="1" hidden="1" customWidth="1"/>
    <col min="4616" max="4616" width="7.875" style="1" customWidth="1"/>
    <col min="4617" max="4856" width="8.75" style="1"/>
    <col min="4857" max="4857" width="9.375" style="1" customWidth="1"/>
    <col min="4858" max="4858" width="12.125" style="1" customWidth="1"/>
    <col min="4859" max="4859" width="13.875" style="1" customWidth="1"/>
    <col min="4860" max="4860" width="29.375" style="1" customWidth="1"/>
    <col min="4861" max="4864" width="21.5" style="1" customWidth="1"/>
    <col min="4865" max="4865" width="0" style="1" hidden="1" customWidth="1"/>
    <col min="4866" max="4866" width="17.625" style="1" customWidth="1"/>
    <col min="4867" max="4871" width="0" style="1" hidden="1" customWidth="1"/>
    <col min="4872" max="4872" width="7.875" style="1" customWidth="1"/>
    <col min="4873" max="5112" width="8.75" style="1"/>
    <col min="5113" max="5113" width="9.375" style="1" customWidth="1"/>
    <col min="5114" max="5114" width="12.125" style="1" customWidth="1"/>
    <col min="5115" max="5115" width="13.875" style="1" customWidth="1"/>
    <col min="5116" max="5116" width="29.375" style="1" customWidth="1"/>
    <col min="5117" max="5120" width="21.5" style="1" customWidth="1"/>
    <col min="5121" max="5121" width="0" style="1" hidden="1" customWidth="1"/>
    <col min="5122" max="5122" width="17.625" style="1" customWidth="1"/>
    <col min="5123" max="5127" width="0" style="1" hidden="1" customWidth="1"/>
    <col min="5128" max="5128" width="7.875" style="1" customWidth="1"/>
    <col min="5129" max="5368" width="8.75" style="1"/>
    <col min="5369" max="5369" width="9.375" style="1" customWidth="1"/>
    <col min="5370" max="5370" width="12.125" style="1" customWidth="1"/>
    <col min="5371" max="5371" width="13.875" style="1" customWidth="1"/>
    <col min="5372" max="5372" width="29.375" style="1" customWidth="1"/>
    <col min="5373" max="5376" width="21.5" style="1" customWidth="1"/>
    <col min="5377" max="5377" width="0" style="1" hidden="1" customWidth="1"/>
    <col min="5378" max="5378" width="17.625" style="1" customWidth="1"/>
    <col min="5379" max="5383" width="0" style="1" hidden="1" customWidth="1"/>
    <col min="5384" max="5384" width="7.875" style="1" customWidth="1"/>
    <col min="5385" max="5624" width="8.75" style="1"/>
    <col min="5625" max="5625" width="9.375" style="1" customWidth="1"/>
    <col min="5626" max="5626" width="12.125" style="1" customWidth="1"/>
    <col min="5627" max="5627" width="13.875" style="1" customWidth="1"/>
    <col min="5628" max="5628" width="29.375" style="1" customWidth="1"/>
    <col min="5629" max="5632" width="21.5" style="1" customWidth="1"/>
    <col min="5633" max="5633" width="0" style="1" hidden="1" customWidth="1"/>
    <col min="5634" max="5634" width="17.625" style="1" customWidth="1"/>
    <col min="5635" max="5639" width="0" style="1" hidden="1" customWidth="1"/>
    <col min="5640" max="5640" width="7.875" style="1" customWidth="1"/>
    <col min="5641" max="5880" width="8.75" style="1"/>
    <col min="5881" max="5881" width="9.375" style="1" customWidth="1"/>
    <col min="5882" max="5882" width="12.125" style="1" customWidth="1"/>
    <col min="5883" max="5883" width="13.875" style="1" customWidth="1"/>
    <col min="5884" max="5884" width="29.375" style="1" customWidth="1"/>
    <col min="5885" max="5888" width="21.5" style="1" customWidth="1"/>
    <col min="5889" max="5889" width="0" style="1" hidden="1" customWidth="1"/>
    <col min="5890" max="5890" width="17.625" style="1" customWidth="1"/>
    <col min="5891" max="5895" width="0" style="1" hidden="1" customWidth="1"/>
    <col min="5896" max="5896" width="7.875" style="1" customWidth="1"/>
    <col min="5897" max="6136" width="8.75" style="1"/>
    <col min="6137" max="6137" width="9.375" style="1" customWidth="1"/>
    <col min="6138" max="6138" width="12.125" style="1" customWidth="1"/>
    <col min="6139" max="6139" width="13.875" style="1" customWidth="1"/>
    <col min="6140" max="6140" width="29.375" style="1" customWidth="1"/>
    <col min="6141" max="6144" width="21.5" style="1" customWidth="1"/>
    <col min="6145" max="6145" width="0" style="1" hidden="1" customWidth="1"/>
    <col min="6146" max="6146" width="17.625" style="1" customWidth="1"/>
    <col min="6147" max="6151" width="0" style="1" hidden="1" customWidth="1"/>
    <col min="6152" max="6152" width="7.875" style="1" customWidth="1"/>
    <col min="6153" max="6392" width="8.75" style="1"/>
    <col min="6393" max="6393" width="9.375" style="1" customWidth="1"/>
    <col min="6394" max="6394" width="12.125" style="1" customWidth="1"/>
    <col min="6395" max="6395" width="13.875" style="1" customWidth="1"/>
    <col min="6396" max="6396" width="29.375" style="1" customWidth="1"/>
    <col min="6397" max="6400" width="21.5" style="1" customWidth="1"/>
    <col min="6401" max="6401" width="0" style="1" hidden="1" customWidth="1"/>
    <col min="6402" max="6402" width="17.625" style="1" customWidth="1"/>
    <col min="6403" max="6407" width="0" style="1" hidden="1" customWidth="1"/>
    <col min="6408" max="6408" width="7.875" style="1" customWidth="1"/>
    <col min="6409" max="6648" width="8.75" style="1"/>
    <col min="6649" max="6649" width="9.375" style="1" customWidth="1"/>
    <col min="6650" max="6650" width="12.125" style="1" customWidth="1"/>
    <col min="6651" max="6651" width="13.875" style="1" customWidth="1"/>
    <col min="6652" max="6652" width="29.375" style="1" customWidth="1"/>
    <col min="6653" max="6656" width="21.5" style="1" customWidth="1"/>
    <col min="6657" max="6657" width="0" style="1" hidden="1" customWidth="1"/>
    <col min="6658" max="6658" width="17.625" style="1" customWidth="1"/>
    <col min="6659" max="6663" width="0" style="1" hidden="1" customWidth="1"/>
    <col min="6664" max="6664" width="7.875" style="1" customWidth="1"/>
    <col min="6665" max="6904" width="8.75" style="1"/>
    <col min="6905" max="6905" width="9.375" style="1" customWidth="1"/>
    <col min="6906" max="6906" width="12.125" style="1" customWidth="1"/>
    <col min="6907" max="6907" width="13.875" style="1" customWidth="1"/>
    <col min="6908" max="6908" width="29.375" style="1" customWidth="1"/>
    <col min="6909" max="6912" width="21.5" style="1" customWidth="1"/>
    <col min="6913" max="6913" width="0" style="1" hidden="1" customWidth="1"/>
    <col min="6914" max="6914" width="17.625" style="1" customWidth="1"/>
    <col min="6915" max="6919" width="0" style="1" hidden="1" customWidth="1"/>
    <col min="6920" max="6920" width="7.875" style="1" customWidth="1"/>
    <col min="6921" max="7160" width="8.75" style="1"/>
    <col min="7161" max="7161" width="9.375" style="1" customWidth="1"/>
    <col min="7162" max="7162" width="12.125" style="1" customWidth="1"/>
    <col min="7163" max="7163" width="13.875" style="1" customWidth="1"/>
    <col min="7164" max="7164" width="29.375" style="1" customWidth="1"/>
    <col min="7165" max="7168" width="21.5" style="1" customWidth="1"/>
    <col min="7169" max="7169" width="0" style="1" hidden="1" customWidth="1"/>
    <col min="7170" max="7170" width="17.625" style="1" customWidth="1"/>
    <col min="7171" max="7175" width="0" style="1" hidden="1" customWidth="1"/>
    <col min="7176" max="7176" width="7.875" style="1" customWidth="1"/>
    <col min="7177" max="7416" width="8.75" style="1"/>
    <col min="7417" max="7417" width="9.375" style="1" customWidth="1"/>
    <col min="7418" max="7418" width="12.125" style="1" customWidth="1"/>
    <col min="7419" max="7419" width="13.875" style="1" customWidth="1"/>
    <col min="7420" max="7420" width="29.375" style="1" customWidth="1"/>
    <col min="7421" max="7424" width="21.5" style="1" customWidth="1"/>
    <col min="7425" max="7425" width="0" style="1" hidden="1" customWidth="1"/>
    <col min="7426" max="7426" width="17.625" style="1" customWidth="1"/>
    <col min="7427" max="7431" width="0" style="1" hidden="1" customWidth="1"/>
    <col min="7432" max="7432" width="7.875" style="1" customWidth="1"/>
    <col min="7433" max="7672" width="8.75" style="1"/>
    <col min="7673" max="7673" width="9.375" style="1" customWidth="1"/>
    <col min="7674" max="7674" width="12.125" style="1" customWidth="1"/>
    <col min="7675" max="7675" width="13.875" style="1" customWidth="1"/>
    <col min="7676" max="7676" width="29.375" style="1" customWidth="1"/>
    <col min="7677" max="7680" width="21.5" style="1" customWidth="1"/>
    <col min="7681" max="7681" width="0" style="1" hidden="1" customWidth="1"/>
    <col min="7682" max="7682" width="17.625" style="1" customWidth="1"/>
    <col min="7683" max="7687" width="0" style="1" hidden="1" customWidth="1"/>
    <col min="7688" max="7688" width="7.875" style="1" customWidth="1"/>
    <col min="7689" max="7928" width="8.75" style="1"/>
    <col min="7929" max="7929" width="9.375" style="1" customWidth="1"/>
    <col min="7930" max="7930" width="12.125" style="1" customWidth="1"/>
    <col min="7931" max="7931" width="13.875" style="1" customWidth="1"/>
    <col min="7932" max="7932" width="29.375" style="1" customWidth="1"/>
    <col min="7933" max="7936" width="21.5" style="1" customWidth="1"/>
    <col min="7937" max="7937" width="0" style="1" hidden="1" customWidth="1"/>
    <col min="7938" max="7938" width="17.625" style="1" customWidth="1"/>
    <col min="7939" max="7943" width="0" style="1" hidden="1" customWidth="1"/>
    <col min="7944" max="7944" width="7.875" style="1" customWidth="1"/>
    <col min="7945" max="8184" width="8.75" style="1"/>
    <col min="8185" max="8185" width="9.375" style="1" customWidth="1"/>
    <col min="8186" max="8186" width="12.125" style="1" customWidth="1"/>
    <col min="8187" max="8187" width="13.875" style="1" customWidth="1"/>
    <col min="8188" max="8188" width="29.375" style="1" customWidth="1"/>
    <col min="8189" max="8192" width="21.5" style="1" customWidth="1"/>
    <col min="8193" max="8193" width="0" style="1" hidden="1" customWidth="1"/>
    <col min="8194" max="8194" width="17.625" style="1" customWidth="1"/>
    <col min="8195" max="8199" width="0" style="1" hidden="1" customWidth="1"/>
    <col min="8200" max="8200" width="7.875" style="1" customWidth="1"/>
    <col min="8201" max="8440" width="8.75" style="1"/>
    <col min="8441" max="8441" width="9.375" style="1" customWidth="1"/>
    <col min="8442" max="8442" width="12.125" style="1" customWidth="1"/>
    <col min="8443" max="8443" width="13.875" style="1" customWidth="1"/>
    <col min="8444" max="8444" width="29.375" style="1" customWidth="1"/>
    <col min="8445" max="8448" width="21.5" style="1" customWidth="1"/>
    <col min="8449" max="8449" width="0" style="1" hidden="1" customWidth="1"/>
    <col min="8450" max="8450" width="17.625" style="1" customWidth="1"/>
    <col min="8451" max="8455" width="0" style="1" hidden="1" customWidth="1"/>
    <col min="8456" max="8456" width="7.875" style="1" customWidth="1"/>
    <col min="8457" max="8696" width="8.75" style="1"/>
    <col min="8697" max="8697" width="9.375" style="1" customWidth="1"/>
    <col min="8698" max="8698" width="12.125" style="1" customWidth="1"/>
    <col min="8699" max="8699" width="13.875" style="1" customWidth="1"/>
    <col min="8700" max="8700" width="29.375" style="1" customWidth="1"/>
    <col min="8701" max="8704" width="21.5" style="1" customWidth="1"/>
    <col min="8705" max="8705" width="0" style="1" hidden="1" customWidth="1"/>
    <col min="8706" max="8706" width="17.625" style="1" customWidth="1"/>
    <col min="8707" max="8711" width="0" style="1" hidden="1" customWidth="1"/>
    <col min="8712" max="8712" width="7.875" style="1" customWidth="1"/>
    <col min="8713" max="8952" width="8.75" style="1"/>
    <col min="8953" max="8953" width="9.375" style="1" customWidth="1"/>
    <col min="8954" max="8954" width="12.125" style="1" customWidth="1"/>
    <col min="8955" max="8955" width="13.875" style="1" customWidth="1"/>
    <col min="8956" max="8956" width="29.375" style="1" customWidth="1"/>
    <col min="8957" max="8960" width="21.5" style="1" customWidth="1"/>
    <col min="8961" max="8961" width="0" style="1" hidden="1" customWidth="1"/>
    <col min="8962" max="8962" width="17.625" style="1" customWidth="1"/>
    <col min="8963" max="8967" width="0" style="1" hidden="1" customWidth="1"/>
    <col min="8968" max="8968" width="7.875" style="1" customWidth="1"/>
    <col min="8969" max="9208" width="8.75" style="1"/>
    <col min="9209" max="9209" width="9.375" style="1" customWidth="1"/>
    <col min="9210" max="9210" width="12.125" style="1" customWidth="1"/>
    <col min="9211" max="9211" width="13.875" style="1" customWidth="1"/>
    <col min="9212" max="9212" width="29.375" style="1" customWidth="1"/>
    <col min="9213" max="9216" width="21.5" style="1" customWidth="1"/>
    <col min="9217" max="9217" width="0" style="1" hidden="1" customWidth="1"/>
    <col min="9218" max="9218" width="17.625" style="1" customWidth="1"/>
    <col min="9219" max="9223" width="0" style="1" hidden="1" customWidth="1"/>
    <col min="9224" max="9224" width="7.875" style="1" customWidth="1"/>
    <col min="9225" max="9464" width="8.75" style="1"/>
    <col min="9465" max="9465" width="9.375" style="1" customWidth="1"/>
    <col min="9466" max="9466" width="12.125" style="1" customWidth="1"/>
    <col min="9467" max="9467" width="13.875" style="1" customWidth="1"/>
    <col min="9468" max="9468" width="29.375" style="1" customWidth="1"/>
    <col min="9469" max="9472" width="21.5" style="1" customWidth="1"/>
    <col min="9473" max="9473" width="0" style="1" hidden="1" customWidth="1"/>
    <col min="9474" max="9474" width="17.625" style="1" customWidth="1"/>
    <col min="9475" max="9479" width="0" style="1" hidden="1" customWidth="1"/>
    <col min="9480" max="9480" width="7.875" style="1" customWidth="1"/>
    <col min="9481" max="9720" width="8.75" style="1"/>
    <col min="9721" max="9721" width="9.375" style="1" customWidth="1"/>
    <col min="9722" max="9722" width="12.125" style="1" customWidth="1"/>
    <col min="9723" max="9723" width="13.875" style="1" customWidth="1"/>
    <col min="9724" max="9724" width="29.375" style="1" customWidth="1"/>
    <col min="9725" max="9728" width="21.5" style="1" customWidth="1"/>
    <col min="9729" max="9729" width="0" style="1" hidden="1" customWidth="1"/>
    <col min="9730" max="9730" width="17.625" style="1" customWidth="1"/>
    <col min="9731" max="9735" width="0" style="1" hidden="1" customWidth="1"/>
    <col min="9736" max="9736" width="7.875" style="1" customWidth="1"/>
    <col min="9737" max="9976" width="8.75" style="1"/>
    <col min="9977" max="9977" width="9.375" style="1" customWidth="1"/>
    <col min="9978" max="9978" width="12.125" style="1" customWidth="1"/>
    <col min="9979" max="9979" width="13.875" style="1" customWidth="1"/>
    <col min="9980" max="9980" width="29.375" style="1" customWidth="1"/>
    <col min="9981" max="9984" width="21.5" style="1" customWidth="1"/>
    <col min="9985" max="9985" width="0" style="1" hidden="1" customWidth="1"/>
    <col min="9986" max="9986" width="17.625" style="1" customWidth="1"/>
    <col min="9987" max="9991" width="0" style="1" hidden="1" customWidth="1"/>
    <col min="9992" max="9992" width="7.875" style="1" customWidth="1"/>
    <col min="9993" max="10232" width="8.75" style="1"/>
    <col min="10233" max="10233" width="9.375" style="1" customWidth="1"/>
    <col min="10234" max="10234" width="12.125" style="1" customWidth="1"/>
    <col min="10235" max="10235" width="13.875" style="1" customWidth="1"/>
    <col min="10236" max="10236" width="29.375" style="1" customWidth="1"/>
    <col min="10237" max="10240" width="21.5" style="1" customWidth="1"/>
    <col min="10241" max="10241" width="0" style="1" hidden="1" customWidth="1"/>
    <col min="10242" max="10242" width="17.625" style="1" customWidth="1"/>
    <col min="10243" max="10247" width="0" style="1" hidden="1" customWidth="1"/>
    <col min="10248" max="10248" width="7.875" style="1" customWidth="1"/>
    <col min="10249" max="10488" width="8.75" style="1"/>
    <col min="10489" max="10489" width="9.375" style="1" customWidth="1"/>
    <col min="10490" max="10490" width="12.125" style="1" customWidth="1"/>
    <col min="10491" max="10491" width="13.875" style="1" customWidth="1"/>
    <col min="10492" max="10492" width="29.375" style="1" customWidth="1"/>
    <col min="10493" max="10496" width="21.5" style="1" customWidth="1"/>
    <col min="10497" max="10497" width="0" style="1" hidden="1" customWidth="1"/>
    <col min="10498" max="10498" width="17.625" style="1" customWidth="1"/>
    <col min="10499" max="10503" width="0" style="1" hidden="1" customWidth="1"/>
    <col min="10504" max="10504" width="7.875" style="1" customWidth="1"/>
    <col min="10505" max="10744" width="8.75" style="1"/>
    <col min="10745" max="10745" width="9.375" style="1" customWidth="1"/>
    <col min="10746" max="10746" width="12.125" style="1" customWidth="1"/>
    <col min="10747" max="10747" width="13.875" style="1" customWidth="1"/>
    <col min="10748" max="10748" width="29.375" style="1" customWidth="1"/>
    <col min="10749" max="10752" width="21.5" style="1" customWidth="1"/>
    <col min="10753" max="10753" width="0" style="1" hidden="1" customWidth="1"/>
    <col min="10754" max="10754" width="17.625" style="1" customWidth="1"/>
    <col min="10755" max="10759" width="0" style="1" hidden="1" customWidth="1"/>
    <col min="10760" max="10760" width="7.875" style="1" customWidth="1"/>
    <col min="10761" max="11000" width="8.75" style="1"/>
    <col min="11001" max="11001" width="9.375" style="1" customWidth="1"/>
    <col min="11002" max="11002" width="12.125" style="1" customWidth="1"/>
    <col min="11003" max="11003" width="13.875" style="1" customWidth="1"/>
    <col min="11004" max="11004" width="29.375" style="1" customWidth="1"/>
    <col min="11005" max="11008" width="21.5" style="1" customWidth="1"/>
    <col min="11009" max="11009" width="0" style="1" hidden="1" customWidth="1"/>
    <col min="11010" max="11010" width="17.625" style="1" customWidth="1"/>
    <col min="11011" max="11015" width="0" style="1" hidden="1" customWidth="1"/>
    <col min="11016" max="11016" width="7.875" style="1" customWidth="1"/>
    <col min="11017" max="11256" width="8.75" style="1"/>
    <col min="11257" max="11257" width="9.375" style="1" customWidth="1"/>
    <col min="11258" max="11258" width="12.125" style="1" customWidth="1"/>
    <col min="11259" max="11259" width="13.875" style="1" customWidth="1"/>
    <col min="11260" max="11260" width="29.375" style="1" customWidth="1"/>
    <col min="11261" max="11264" width="21.5" style="1" customWidth="1"/>
    <col min="11265" max="11265" width="0" style="1" hidden="1" customWidth="1"/>
    <col min="11266" max="11266" width="17.625" style="1" customWidth="1"/>
    <col min="11267" max="11271" width="0" style="1" hidden="1" customWidth="1"/>
    <col min="11272" max="11272" width="7.875" style="1" customWidth="1"/>
    <col min="11273" max="11512" width="8.75" style="1"/>
    <col min="11513" max="11513" width="9.375" style="1" customWidth="1"/>
    <col min="11514" max="11514" width="12.125" style="1" customWidth="1"/>
    <col min="11515" max="11515" width="13.875" style="1" customWidth="1"/>
    <col min="11516" max="11516" width="29.375" style="1" customWidth="1"/>
    <col min="11517" max="11520" width="21.5" style="1" customWidth="1"/>
    <col min="11521" max="11521" width="0" style="1" hidden="1" customWidth="1"/>
    <col min="11522" max="11522" width="17.625" style="1" customWidth="1"/>
    <col min="11523" max="11527" width="0" style="1" hidden="1" customWidth="1"/>
    <col min="11528" max="11528" width="7.875" style="1" customWidth="1"/>
    <col min="11529" max="11768" width="8.75" style="1"/>
    <col min="11769" max="11769" width="9.375" style="1" customWidth="1"/>
    <col min="11770" max="11770" width="12.125" style="1" customWidth="1"/>
    <col min="11771" max="11771" width="13.875" style="1" customWidth="1"/>
    <col min="11772" max="11772" width="29.375" style="1" customWidth="1"/>
    <col min="11773" max="11776" width="21.5" style="1" customWidth="1"/>
    <col min="11777" max="11777" width="0" style="1" hidden="1" customWidth="1"/>
    <col min="11778" max="11778" width="17.625" style="1" customWidth="1"/>
    <col min="11779" max="11783" width="0" style="1" hidden="1" customWidth="1"/>
    <col min="11784" max="11784" width="7.875" style="1" customWidth="1"/>
    <col min="11785" max="12024" width="8.75" style="1"/>
    <col min="12025" max="12025" width="9.375" style="1" customWidth="1"/>
    <col min="12026" max="12026" width="12.125" style="1" customWidth="1"/>
    <col min="12027" max="12027" width="13.875" style="1" customWidth="1"/>
    <col min="12028" max="12028" width="29.375" style="1" customWidth="1"/>
    <col min="12029" max="12032" width="21.5" style="1" customWidth="1"/>
    <col min="12033" max="12033" width="0" style="1" hidden="1" customWidth="1"/>
    <col min="12034" max="12034" width="17.625" style="1" customWidth="1"/>
    <col min="12035" max="12039" width="0" style="1" hidden="1" customWidth="1"/>
    <col min="12040" max="12040" width="7.875" style="1" customWidth="1"/>
    <col min="12041" max="12280" width="8.75" style="1"/>
    <col min="12281" max="12281" width="9.375" style="1" customWidth="1"/>
    <col min="12282" max="12282" width="12.125" style="1" customWidth="1"/>
    <col min="12283" max="12283" width="13.875" style="1" customWidth="1"/>
    <col min="12284" max="12284" width="29.375" style="1" customWidth="1"/>
    <col min="12285" max="12288" width="21.5" style="1" customWidth="1"/>
    <col min="12289" max="12289" width="0" style="1" hidden="1" customWidth="1"/>
    <col min="12290" max="12290" width="17.625" style="1" customWidth="1"/>
    <col min="12291" max="12295" width="0" style="1" hidden="1" customWidth="1"/>
    <col min="12296" max="12296" width="7.875" style="1" customWidth="1"/>
    <col min="12297" max="12536" width="8.75" style="1"/>
    <col min="12537" max="12537" width="9.375" style="1" customWidth="1"/>
    <col min="12538" max="12538" width="12.125" style="1" customWidth="1"/>
    <col min="12539" max="12539" width="13.875" style="1" customWidth="1"/>
    <col min="12540" max="12540" width="29.375" style="1" customWidth="1"/>
    <col min="12541" max="12544" width="21.5" style="1" customWidth="1"/>
    <col min="12545" max="12545" width="0" style="1" hidden="1" customWidth="1"/>
    <col min="12546" max="12546" width="17.625" style="1" customWidth="1"/>
    <col min="12547" max="12551" width="0" style="1" hidden="1" customWidth="1"/>
    <col min="12552" max="12552" width="7.875" style="1" customWidth="1"/>
    <col min="12553" max="12792" width="8.75" style="1"/>
    <col min="12793" max="12793" width="9.375" style="1" customWidth="1"/>
    <col min="12794" max="12794" width="12.125" style="1" customWidth="1"/>
    <col min="12795" max="12795" width="13.875" style="1" customWidth="1"/>
    <col min="12796" max="12796" width="29.375" style="1" customWidth="1"/>
    <col min="12797" max="12800" width="21.5" style="1" customWidth="1"/>
    <col min="12801" max="12801" width="0" style="1" hidden="1" customWidth="1"/>
    <col min="12802" max="12802" width="17.625" style="1" customWidth="1"/>
    <col min="12803" max="12807" width="0" style="1" hidden="1" customWidth="1"/>
    <col min="12808" max="12808" width="7.875" style="1" customWidth="1"/>
    <col min="12809" max="13048" width="8.75" style="1"/>
    <col min="13049" max="13049" width="9.375" style="1" customWidth="1"/>
    <col min="13050" max="13050" width="12.125" style="1" customWidth="1"/>
    <col min="13051" max="13051" width="13.875" style="1" customWidth="1"/>
    <col min="13052" max="13052" width="29.375" style="1" customWidth="1"/>
    <col min="13053" max="13056" width="21.5" style="1" customWidth="1"/>
    <col min="13057" max="13057" width="0" style="1" hidden="1" customWidth="1"/>
    <col min="13058" max="13058" width="17.625" style="1" customWidth="1"/>
    <col min="13059" max="13063" width="0" style="1" hidden="1" customWidth="1"/>
    <col min="13064" max="13064" width="7.875" style="1" customWidth="1"/>
    <col min="13065" max="13304" width="8.75" style="1"/>
    <col min="13305" max="13305" width="9.375" style="1" customWidth="1"/>
    <col min="13306" max="13306" width="12.125" style="1" customWidth="1"/>
    <col min="13307" max="13307" width="13.875" style="1" customWidth="1"/>
    <col min="13308" max="13308" width="29.375" style="1" customWidth="1"/>
    <col min="13309" max="13312" width="21.5" style="1" customWidth="1"/>
    <col min="13313" max="13313" width="0" style="1" hidden="1" customWidth="1"/>
    <col min="13314" max="13314" width="17.625" style="1" customWidth="1"/>
    <col min="13315" max="13319" width="0" style="1" hidden="1" customWidth="1"/>
    <col min="13320" max="13320" width="7.875" style="1" customWidth="1"/>
    <col min="13321" max="13560" width="8.75" style="1"/>
    <col min="13561" max="13561" width="9.375" style="1" customWidth="1"/>
    <col min="13562" max="13562" width="12.125" style="1" customWidth="1"/>
    <col min="13563" max="13563" width="13.875" style="1" customWidth="1"/>
    <col min="13564" max="13564" width="29.375" style="1" customWidth="1"/>
    <col min="13565" max="13568" width="21.5" style="1" customWidth="1"/>
    <col min="13569" max="13569" width="0" style="1" hidden="1" customWidth="1"/>
    <col min="13570" max="13570" width="17.625" style="1" customWidth="1"/>
    <col min="13571" max="13575" width="0" style="1" hidden="1" customWidth="1"/>
    <col min="13576" max="13576" width="7.875" style="1" customWidth="1"/>
    <col min="13577" max="13816" width="8.75" style="1"/>
    <col min="13817" max="13817" width="9.375" style="1" customWidth="1"/>
    <col min="13818" max="13818" width="12.125" style="1" customWidth="1"/>
    <col min="13819" max="13819" width="13.875" style="1" customWidth="1"/>
    <col min="13820" max="13820" width="29.375" style="1" customWidth="1"/>
    <col min="13821" max="13824" width="21.5" style="1" customWidth="1"/>
    <col min="13825" max="13825" width="0" style="1" hidden="1" customWidth="1"/>
    <col min="13826" max="13826" width="17.625" style="1" customWidth="1"/>
    <col min="13827" max="13831" width="0" style="1" hidden="1" customWidth="1"/>
    <col min="13832" max="13832" width="7.875" style="1" customWidth="1"/>
    <col min="13833" max="14072" width="8.75" style="1"/>
    <col min="14073" max="14073" width="9.375" style="1" customWidth="1"/>
    <col min="14074" max="14074" width="12.125" style="1" customWidth="1"/>
    <col min="14075" max="14075" width="13.875" style="1" customWidth="1"/>
    <col min="14076" max="14076" width="29.375" style="1" customWidth="1"/>
    <col min="14077" max="14080" width="21.5" style="1" customWidth="1"/>
    <col min="14081" max="14081" width="0" style="1" hidden="1" customWidth="1"/>
    <col min="14082" max="14082" width="17.625" style="1" customWidth="1"/>
    <col min="14083" max="14087" width="0" style="1" hidden="1" customWidth="1"/>
    <col min="14088" max="14088" width="7.875" style="1" customWidth="1"/>
    <col min="14089" max="14328" width="8.75" style="1"/>
    <col min="14329" max="14329" width="9.375" style="1" customWidth="1"/>
    <col min="14330" max="14330" width="12.125" style="1" customWidth="1"/>
    <col min="14331" max="14331" width="13.875" style="1" customWidth="1"/>
    <col min="14332" max="14332" width="29.375" style="1" customWidth="1"/>
    <col min="14333" max="14336" width="21.5" style="1" customWidth="1"/>
    <col min="14337" max="14337" width="0" style="1" hidden="1" customWidth="1"/>
    <col min="14338" max="14338" width="17.625" style="1" customWidth="1"/>
    <col min="14339" max="14343" width="0" style="1" hidden="1" customWidth="1"/>
    <col min="14344" max="14344" width="7.875" style="1" customWidth="1"/>
    <col min="14345" max="14584" width="8.75" style="1"/>
    <col min="14585" max="14585" width="9.375" style="1" customWidth="1"/>
    <col min="14586" max="14586" width="12.125" style="1" customWidth="1"/>
    <col min="14587" max="14587" width="13.875" style="1" customWidth="1"/>
    <col min="14588" max="14588" width="29.375" style="1" customWidth="1"/>
    <col min="14589" max="14592" width="21.5" style="1" customWidth="1"/>
    <col min="14593" max="14593" width="0" style="1" hidden="1" customWidth="1"/>
    <col min="14594" max="14594" width="17.625" style="1" customWidth="1"/>
    <col min="14595" max="14599" width="0" style="1" hidden="1" customWidth="1"/>
    <col min="14600" max="14600" width="7.875" style="1" customWidth="1"/>
    <col min="14601" max="14840" width="8.75" style="1"/>
    <col min="14841" max="14841" width="9.375" style="1" customWidth="1"/>
    <col min="14842" max="14842" width="12.125" style="1" customWidth="1"/>
    <col min="14843" max="14843" width="13.875" style="1" customWidth="1"/>
    <col min="14844" max="14844" width="29.375" style="1" customWidth="1"/>
    <col min="14845" max="14848" width="21.5" style="1" customWidth="1"/>
    <col min="14849" max="14849" width="0" style="1" hidden="1" customWidth="1"/>
    <col min="14850" max="14850" width="17.625" style="1" customWidth="1"/>
    <col min="14851" max="14855" width="0" style="1" hidden="1" customWidth="1"/>
    <col min="14856" max="14856" width="7.875" style="1" customWidth="1"/>
    <col min="14857" max="15096" width="8.75" style="1"/>
    <col min="15097" max="15097" width="9.375" style="1" customWidth="1"/>
    <col min="15098" max="15098" width="12.125" style="1" customWidth="1"/>
    <col min="15099" max="15099" width="13.875" style="1" customWidth="1"/>
    <col min="15100" max="15100" width="29.375" style="1" customWidth="1"/>
    <col min="15101" max="15104" width="21.5" style="1" customWidth="1"/>
    <col min="15105" max="15105" width="0" style="1" hidden="1" customWidth="1"/>
    <col min="15106" max="15106" width="17.625" style="1" customWidth="1"/>
    <col min="15107" max="15111" width="0" style="1" hidden="1" customWidth="1"/>
    <col min="15112" max="15112" width="7.875" style="1" customWidth="1"/>
    <col min="15113" max="15352" width="8.75" style="1"/>
    <col min="15353" max="15353" width="9.375" style="1" customWidth="1"/>
    <col min="15354" max="15354" width="12.125" style="1" customWidth="1"/>
    <col min="15355" max="15355" width="13.875" style="1" customWidth="1"/>
    <col min="15356" max="15356" width="29.375" style="1" customWidth="1"/>
    <col min="15357" max="15360" width="21.5" style="1" customWidth="1"/>
    <col min="15361" max="15361" width="0" style="1" hidden="1" customWidth="1"/>
    <col min="15362" max="15362" width="17.625" style="1" customWidth="1"/>
    <col min="15363" max="15367" width="0" style="1" hidden="1" customWidth="1"/>
    <col min="15368" max="15368" width="7.875" style="1" customWidth="1"/>
    <col min="15369" max="15608" width="8.75" style="1"/>
    <col min="15609" max="15609" width="9.375" style="1" customWidth="1"/>
    <col min="15610" max="15610" width="12.125" style="1" customWidth="1"/>
    <col min="15611" max="15611" width="13.875" style="1" customWidth="1"/>
    <col min="15612" max="15612" width="29.375" style="1" customWidth="1"/>
    <col min="15613" max="15616" width="21.5" style="1" customWidth="1"/>
    <col min="15617" max="15617" width="0" style="1" hidden="1" customWidth="1"/>
    <col min="15618" max="15618" width="17.625" style="1" customWidth="1"/>
    <col min="15619" max="15623" width="0" style="1" hidden="1" customWidth="1"/>
    <col min="15624" max="15624" width="7.875" style="1" customWidth="1"/>
    <col min="15625" max="15864" width="8.75" style="1"/>
    <col min="15865" max="15865" width="9.375" style="1" customWidth="1"/>
    <col min="15866" max="15866" width="12.125" style="1" customWidth="1"/>
    <col min="15867" max="15867" width="13.875" style="1" customWidth="1"/>
    <col min="15868" max="15868" width="29.375" style="1" customWidth="1"/>
    <col min="15869" max="15872" width="21.5" style="1" customWidth="1"/>
    <col min="15873" max="15873" width="0" style="1" hidden="1" customWidth="1"/>
    <col min="15874" max="15874" width="17.625" style="1" customWidth="1"/>
    <col min="15875" max="15879" width="0" style="1" hidden="1" customWidth="1"/>
    <col min="15880" max="15880" width="7.875" style="1" customWidth="1"/>
    <col min="15881" max="16120" width="8.75" style="1"/>
    <col min="16121" max="16121" width="9.375" style="1" customWidth="1"/>
    <col min="16122" max="16122" width="12.125" style="1" customWidth="1"/>
    <col min="16123" max="16123" width="13.875" style="1" customWidth="1"/>
    <col min="16124" max="16124" width="29.375" style="1" customWidth="1"/>
    <col min="16125" max="16128" width="21.5" style="1" customWidth="1"/>
    <col min="16129" max="16129" width="0" style="1" hidden="1" customWidth="1"/>
    <col min="16130" max="16130" width="17.625" style="1" customWidth="1"/>
    <col min="16131" max="16135" width="0" style="1" hidden="1" customWidth="1"/>
    <col min="16136" max="16136" width="7.875" style="1" customWidth="1"/>
    <col min="16137" max="16384" width="8.75" style="1"/>
  </cols>
  <sheetData>
    <row r="1" spans="1:316" ht="25.5" customHeight="1" x14ac:dyDescent="0.35">
      <c r="A1" s="201" t="s">
        <v>214</v>
      </c>
      <c r="B1" s="201"/>
      <c r="C1" s="201"/>
      <c r="D1" s="201"/>
      <c r="E1" s="201"/>
      <c r="F1" s="201"/>
      <c r="G1" s="201"/>
      <c r="H1" s="83"/>
    </row>
    <row r="2" spans="1:316" ht="37.5" customHeight="1" x14ac:dyDescent="0.25">
      <c r="A2" s="200" t="s">
        <v>236</v>
      </c>
      <c r="B2" s="200"/>
      <c r="C2" s="200"/>
      <c r="D2" s="200"/>
      <c r="E2" s="200"/>
      <c r="F2" s="200"/>
      <c r="G2" s="200"/>
      <c r="H2" s="74"/>
    </row>
    <row r="3" spans="1:316" ht="15.75" x14ac:dyDescent="0.25">
      <c r="A3" s="37"/>
      <c r="B3" s="38"/>
      <c r="C3" s="38"/>
      <c r="D3" s="38"/>
      <c r="E3" s="38"/>
      <c r="F3" s="38"/>
      <c r="G3" s="38"/>
      <c r="H3" s="74"/>
      <c r="I3" s="22"/>
    </row>
    <row r="4" spans="1:316" s="115" customFormat="1" ht="47.25" x14ac:dyDescent="0.25">
      <c r="A4" s="95" t="s">
        <v>0</v>
      </c>
      <c r="B4" s="96" t="s">
        <v>1</v>
      </c>
      <c r="C4" s="96" t="s">
        <v>2</v>
      </c>
      <c r="D4" s="96" t="s">
        <v>3</v>
      </c>
      <c r="E4" s="96" t="s">
        <v>4</v>
      </c>
      <c r="F4" s="96" t="s">
        <v>5</v>
      </c>
      <c r="G4" s="96" t="s">
        <v>6</v>
      </c>
      <c r="H4" s="79"/>
      <c r="I4" s="113"/>
      <c r="J4" s="114"/>
      <c r="K4" s="114"/>
      <c r="L4" s="114"/>
      <c r="M4" s="114"/>
      <c r="N4" s="114"/>
      <c r="O4" s="114"/>
      <c r="P4" s="114"/>
      <c r="Q4" s="114"/>
      <c r="R4" s="114"/>
      <c r="S4" s="114"/>
      <c r="T4" s="114"/>
      <c r="U4" s="114"/>
      <c r="V4" s="114"/>
      <c r="W4" s="114"/>
      <c r="X4" s="114"/>
      <c r="Y4" s="114"/>
      <c r="Z4" s="114"/>
      <c r="AA4" s="114"/>
      <c r="AB4" s="114"/>
      <c r="AC4" s="114"/>
      <c r="AD4" s="114"/>
      <c r="AE4" s="114"/>
      <c r="AF4" s="114"/>
      <c r="AG4" s="114"/>
      <c r="AH4" s="114"/>
      <c r="AI4" s="114"/>
      <c r="AJ4" s="114"/>
      <c r="AK4" s="114"/>
      <c r="AL4" s="114"/>
      <c r="AM4" s="114"/>
      <c r="AN4" s="114"/>
      <c r="AO4" s="114"/>
      <c r="AP4" s="114"/>
      <c r="AQ4" s="114"/>
      <c r="AR4" s="114"/>
      <c r="AS4" s="114"/>
      <c r="AT4" s="114"/>
      <c r="AU4" s="114"/>
      <c r="AV4" s="114"/>
      <c r="AW4" s="114"/>
      <c r="AX4" s="114"/>
      <c r="AY4" s="114"/>
      <c r="AZ4" s="114"/>
      <c r="BA4" s="114"/>
      <c r="BB4" s="114"/>
      <c r="BC4" s="114"/>
      <c r="BD4" s="114"/>
      <c r="BE4" s="114"/>
      <c r="BF4" s="114"/>
      <c r="BG4" s="114"/>
      <c r="BH4" s="114"/>
      <c r="BI4" s="114"/>
      <c r="BJ4" s="114"/>
      <c r="BK4" s="114"/>
      <c r="BL4" s="114"/>
      <c r="BM4" s="114"/>
      <c r="BN4" s="114"/>
      <c r="BO4" s="114"/>
      <c r="BP4" s="114"/>
      <c r="BQ4" s="114"/>
      <c r="BR4" s="114"/>
      <c r="BS4" s="114"/>
      <c r="BT4" s="114"/>
      <c r="BU4" s="114"/>
      <c r="BV4" s="114"/>
      <c r="BW4" s="114"/>
      <c r="BX4" s="114"/>
      <c r="BY4" s="114"/>
      <c r="BZ4" s="114"/>
      <c r="CA4" s="114"/>
      <c r="CB4" s="114"/>
      <c r="CC4" s="114"/>
      <c r="CD4" s="114"/>
      <c r="CE4" s="114"/>
      <c r="CF4" s="114"/>
      <c r="CG4" s="114"/>
      <c r="CH4" s="114"/>
      <c r="CI4" s="114"/>
      <c r="CJ4" s="114"/>
      <c r="CK4" s="114"/>
      <c r="CL4" s="114"/>
      <c r="CM4" s="114"/>
      <c r="CN4" s="114"/>
      <c r="CO4" s="114"/>
      <c r="CP4" s="114"/>
      <c r="CQ4" s="114"/>
      <c r="CR4" s="114"/>
      <c r="CS4" s="114"/>
      <c r="CT4" s="114"/>
      <c r="CU4" s="114"/>
      <c r="CV4" s="114"/>
      <c r="CW4" s="114"/>
      <c r="CX4" s="114"/>
      <c r="CY4" s="114"/>
      <c r="CZ4" s="114"/>
      <c r="DA4" s="114"/>
      <c r="DB4" s="114"/>
      <c r="DC4" s="114"/>
      <c r="DD4" s="114"/>
      <c r="DE4" s="114"/>
      <c r="DF4" s="114"/>
      <c r="DG4" s="114"/>
      <c r="DH4" s="114"/>
      <c r="DI4" s="114"/>
      <c r="DJ4" s="114"/>
      <c r="DK4" s="114"/>
      <c r="DL4" s="114"/>
      <c r="DM4" s="114"/>
      <c r="DN4" s="114"/>
      <c r="DO4" s="114"/>
      <c r="DP4" s="114"/>
      <c r="DQ4" s="114"/>
      <c r="DR4" s="114"/>
      <c r="DS4" s="114"/>
      <c r="DT4" s="114"/>
      <c r="DU4" s="114"/>
      <c r="DV4" s="114"/>
      <c r="DW4" s="114"/>
      <c r="DX4" s="114"/>
      <c r="DY4" s="114"/>
      <c r="DZ4" s="114"/>
      <c r="EA4" s="114"/>
      <c r="EB4" s="114"/>
      <c r="EC4" s="114"/>
      <c r="ED4" s="114"/>
      <c r="EE4" s="114"/>
      <c r="EF4" s="114"/>
      <c r="EG4" s="114"/>
      <c r="EH4" s="114"/>
      <c r="EI4" s="114"/>
      <c r="EJ4" s="114"/>
      <c r="EK4" s="114"/>
      <c r="EL4" s="114"/>
      <c r="EM4" s="114"/>
      <c r="EN4" s="114"/>
      <c r="EO4" s="114"/>
      <c r="EP4" s="114"/>
      <c r="EQ4" s="114"/>
      <c r="ER4" s="114"/>
      <c r="ES4" s="114"/>
      <c r="ET4" s="114"/>
      <c r="EU4" s="114"/>
      <c r="EV4" s="114"/>
      <c r="EW4" s="114"/>
      <c r="EX4" s="114"/>
      <c r="EY4" s="114"/>
      <c r="EZ4" s="114"/>
      <c r="FA4" s="114"/>
      <c r="FB4" s="114"/>
      <c r="FC4" s="114"/>
      <c r="FD4" s="114"/>
      <c r="FE4" s="114"/>
      <c r="FF4" s="114"/>
      <c r="FG4" s="114"/>
      <c r="FH4" s="114"/>
      <c r="FI4" s="114"/>
      <c r="FJ4" s="114"/>
      <c r="FK4" s="114"/>
      <c r="FL4" s="114"/>
      <c r="FM4" s="114"/>
      <c r="FN4" s="114"/>
      <c r="FO4" s="114"/>
      <c r="FP4" s="114"/>
      <c r="FQ4" s="114"/>
      <c r="FR4" s="114"/>
      <c r="FS4" s="114"/>
      <c r="FT4" s="114"/>
      <c r="FU4" s="114"/>
      <c r="FV4" s="114"/>
      <c r="FW4" s="114"/>
      <c r="FX4" s="114"/>
      <c r="FY4" s="114"/>
      <c r="FZ4" s="114"/>
      <c r="GA4" s="114"/>
      <c r="GB4" s="114"/>
      <c r="GC4" s="114"/>
      <c r="GD4" s="114"/>
      <c r="GE4" s="114"/>
      <c r="GF4" s="114"/>
      <c r="GG4" s="114"/>
      <c r="GH4" s="114"/>
      <c r="GI4" s="114"/>
      <c r="GJ4" s="114"/>
      <c r="GK4" s="114"/>
      <c r="GL4" s="114"/>
      <c r="GM4" s="114"/>
      <c r="GN4" s="114"/>
      <c r="GO4" s="114"/>
      <c r="GP4" s="114"/>
      <c r="GQ4" s="114"/>
      <c r="GR4" s="114"/>
      <c r="GS4" s="114"/>
      <c r="GT4" s="114"/>
      <c r="GU4" s="114"/>
      <c r="GV4" s="114"/>
      <c r="GW4" s="114"/>
      <c r="GX4" s="114"/>
      <c r="GY4" s="114"/>
      <c r="GZ4" s="114"/>
      <c r="HA4" s="114"/>
      <c r="HB4" s="114"/>
      <c r="HC4" s="114"/>
      <c r="HD4" s="114"/>
      <c r="HE4" s="114"/>
      <c r="HF4" s="114"/>
      <c r="HG4" s="114"/>
      <c r="HH4" s="114"/>
      <c r="HI4" s="114"/>
      <c r="HJ4" s="114"/>
      <c r="HK4" s="114"/>
      <c r="HL4" s="114"/>
      <c r="HM4" s="114"/>
      <c r="HN4" s="114"/>
      <c r="HO4" s="114"/>
      <c r="HP4" s="114"/>
      <c r="HQ4" s="114"/>
      <c r="HR4" s="114"/>
      <c r="HS4" s="114"/>
      <c r="HT4" s="114"/>
      <c r="HU4" s="114"/>
      <c r="HV4" s="114"/>
      <c r="HW4" s="114"/>
      <c r="HX4" s="114"/>
      <c r="HY4" s="114"/>
      <c r="HZ4" s="114"/>
      <c r="IA4" s="114"/>
      <c r="IB4" s="114"/>
      <c r="IC4" s="114"/>
      <c r="ID4" s="114"/>
      <c r="IE4" s="114"/>
      <c r="IF4" s="114"/>
      <c r="IG4" s="114"/>
      <c r="IH4" s="114"/>
      <c r="II4" s="114"/>
      <c r="IJ4" s="114"/>
      <c r="IK4" s="114"/>
      <c r="IL4" s="114"/>
      <c r="IM4" s="114"/>
      <c r="IN4" s="114"/>
      <c r="IO4" s="114"/>
      <c r="IP4" s="114"/>
      <c r="IQ4" s="114"/>
      <c r="IR4" s="114"/>
      <c r="IS4" s="114"/>
      <c r="IT4" s="114"/>
      <c r="IU4" s="114"/>
      <c r="IV4" s="114"/>
      <c r="IW4" s="114"/>
      <c r="IX4" s="114"/>
      <c r="IY4" s="114"/>
      <c r="IZ4" s="114"/>
      <c r="JA4" s="114"/>
      <c r="JB4" s="114"/>
      <c r="JC4" s="114"/>
      <c r="JD4" s="114"/>
      <c r="JE4" s="114"/>
      <c r="JF4" s="114"/>
      <c r="JG4" s="114"/>
      <c r="JH4" s="114"/>
      <c r="JI4" s="114"/>
      <c r="JJ4" s="114"/>
      <c r="JK4" s="114"/>
      <c r="JL4" s="114"/>
      <c r="JM4" s="114"/>
      <c r="JN4" s="114"/>
      <c r="JO4" s="114"/>
      <c r="JP4" s="114"/>
      <c r="JQ4" s="114"/>
      <c r="JR4" s="114"/>
      <c r="JS4" s="114"/>
      <c r="JT4" s="114"/>
      <c r="JU4" s="114"/>
      <c r="JV4" s="114"/>
      <c r="JW4" s="114"/>
      <c r="JX4" s="114"/>
      <c r="JY4" s="114"/>
      <c r="JZ4" s="114"/>
      <c r="KA4" s="114"/>
      <c r="KB4" s="114"/>
      <c r="KC4" s="114"/>
      <c r="KD4" s="114"/>
      <c r="KE4" s="114"/>
      <c r="KF4" s="114"/>
      <c r="KG4" s="114"/>
      <c r="KH4" s="114"/>
      <c r="KI4" s="114"/>
      <c r="KJ4" s="114"/>
      <c r="KK4" s="114"/>
      <c r="KL4" s="114"/>
      <c r="KM4" s="114"/>
      <c r="KN4" s="114"/>
      <c r="KO4" s="114"/>
      <c r="KP4" s="114"/>
      <c r="KQ4" s="114"/>
      <c r="KR4" s="114"/>
      <c r="KS4" s="114"/>
      <c r="KT4" s="114"/>
      <c r="KU4" s="114"/>
      <c r="KV4" s="114"/>
      <c r="KW4" s="114"/>
      <c r="KX4" s="114"/>
      <c r="KY4" s="114"/>
      <c r="KZ4" s="114"/>
      <c r="LA4" s="114"/>
      <c r="LB4" s="114"/>
      <c r="LC4" s="114"/>
      <c r="LD4" s="114"/>
    </row>
    <row r="5" spans="1:316" s="117" customFormat="1" ht="15.75" x14ac:dyDescent="0.25">
      <c r="A5" s="84" t="s">
        <v>7</v>
      </c>
      <c r="B5" s="99">
        <f>AccessCases</f>
        <v>0</v>
      </c>
      <c r="C5" s="99">
        <f>IACases</f>
        <v>0</v>
      </c>
      <c r="D5" s="99">
        <f>RLKCases</f>
        <v>0</v>
      </c>
      <c r="E5" s="99">
        <f>OngoingCases</f>
        <v>0</v>
      </c>
      <c r="F5" s="99">
        <f>YJIntakeCases</f>
        <v>0</v>
      </c>
      <c r="G5" s="99">
        <f>YJOngoingCases</f>
        <v>0</v>
      </c>
      <c r="H5" s="100" t="s">
        <v>152</v>
      </c>
      <c r="I5" s="113"/>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4"/>
      <c r="AM5" s="114"/>
      <c r="AN5" s="114"/>
      <c r="AO5" s="114"/>
      <c r="AP5" s="114"/>
      <c r="AQ5" s="114"/>
      <c r="AR5" s="114"/>
      <c r="AS5" s="114"/>
      <c r="AT5" s="116"/>
      <c r="AU5" s="116"/>
      <c r="AV5" s="116"/>
      <c r="AW5" s="116"/>
      <c r="AX5" s="116"/>
      <c r="AY5" s="116"/>
      <c r="AZ5" s="116"/>
      <c r="BA5" s="116"/>
      <c r="BB5" s="116"/>
      <c r="BC5" s="116"/>
      <c r="BD5" s="116"/>
      <c r="BE5" s="116"/>
      <c r="BF5" s="116"/>
      <c r="BG5" s="116"/>
      <c r="BH5" s="116"/>
      <c r="BI5" s="116"/>
      <c r="BJ5" s="116"/>
      <c r="BK5" s="116"/>
      <c r="BL5" s="116"/>
      <c r="BM5" s="116"/>
      <c r="BN5" s="116"/>
      <c r="BO5" s="116"/>
      <c r="BP5" s="116"/>
      <c r="BQ5" s="116"/>
      <c r="BR5" s="116"/>
      <c r="BS5" s="116"/>
      <c r="BT5" s="116"/>
      <c r="BU5" s="116"/>
      <c r="BV5" s="116"/>
      <c r="BW5" s="116"/>
      <c r="BX5" s="116"/>
      <c r="BY5" s="116"/>
      <c r="BZ5" s="116"/>
      <c r="CA5" s="116"/>
      <c r="CB5" s="116"/>
      <c r="CC5" s="116"/>
      <c r="CD5" s="116"/>
      <c r="CE5" s="116"/>
      <c r="CF5" s="116"/>
      <c r="CG5" s="116"/>
      <c r="CH5" s="116"/>
      <c r="CI5" s="116"/>
      <c r="CJ5" s="116"/>
      <c r="CK5" s="116"/>
      <c r="CL5" s="116"/>
      <c r="CM5" s="116"/>
      <c r="CN5" s="116"/>
      <c r="CO5" s="116"/>
      <c r="CP5" s="116"/>
      <c r="CQ5" s="116"/>
      <c r="CR5" s="116"/>
      <c r="CS5" s="116"/>
      <c r="CT5" s="116"/>
      <c r="CU5" s="116"/>
      <c r="CV5" s="116"/>
      <c r="CW5" s="116"/>
      <c r="CX5" s="116"/>
      <c r="CY5" s="116"/>
      <c r="CZ5" s="116"/>
      <c r="DA5" s="116"/>
      <c r="DB5" s="116"/>
      <c r="DC5" s="116"/>
      <c r="DD5" s="116"/>
      <c r="DE5" s="116"/>
      <c r="DF5" s="116"/>
      <c r="DG5" s="116"/>
      <c r="DH5" s="116"/>
      <c r="DI5" s="116"/>
      <c r="DJ5" s="116"/>
      <c r="DK5" s="116"/>
      <c r="DL5" s="116"/>
      <c r="DM5" s="116"/>
      <c r="DN5" s="116"/>
      <c r="DO5" s="116"/>
      <c r="DP5" s="116"/>
      <c r="DQ5" s="116"/>
      <c r="DR5" s="116"/>
      <c r="DS5" s="116"/>
      <c r="DT5" s="116"/>
      <c r="DU5" s="116"/>
      <c r="DV5" s="116"/>
      <c r="DW5" s="116"/>
      <c r="DX5" s="116"/>
      <c r="DY5" s="116"/>
      <c r="DZ5" s="116"/>
      <c r="EA5" s="116"/>
      <c r="EB5" s="116"/>
      <c r="EC5" s="116"/>
      <c r="ED5" s="116"/>
      <c r="EE5" s="116"/>
      <c r="EF5" s="116"/>
      <c r="EG5" s="116"/>
      <c r="EH5" s="116"/>
      <c r="EI5" s="116"/>
      <c r="EJ5" s="116"/>
      <c r="EK5" s="116"/>
      <c r="EL5" s="116"/>
      <c r="EM5" s="116"/>
      <c r="EN5" s="116"/>
      <c r="EO5" s="116"/>
      <c r="EP5" s="116"/>
      <c r="EQ5" s="116"/>
      <c r="ER5" s="116"/>
      <c r="ES5" s="116"/>
      <c r="ET5" s="116"/>
      <c r="EU5" s="116"/>
      <c r="EV5" s="116"/>
      <c r="EW5" s="116"/>
      <c r="EX5" s="116"/>
      <c r="EY5" s="116"/>
      <c r="EZ5" s="116"/>
      <c r="FA5" s="116"/>
      <c r="FB5" s="116"/>
      <c r="FC5" s="116"/>
      <c r="FD5" s="116"/>
      <c r="FE5" s="116"/>
      <c r="FF5" s="116"/>
      <c r="FG5" s="116"/>
      <c r="FH5" s="116"/>
      <c r="FI5" s="116"/>
      <c r="FJ5" s="116"/>
      <c r="FK5" s="116"/>
      <c r="FL5" s="116"/>
      <c r="FM5" s="116"/>
      <c r="FN5" s="116"/>
      <c r="FO5" s="116"/>
      <c r="FP5" s="116"/>
      <c r="FQ5" s="116"/>
      <c r="FR5" s="116"/>
      <c r="FS5" s="116"/>
      <c r="FT5" s="116"/>
      <c r="FU5" s="116"/>
      <c r="FV5" s="116"/>
      <c r="FW5" s="116"/>
      <c r="FX5" s="116"/>
      <c r="FY5" s="116"/>
      <c r="FZ5" s="116"/>
      <c r="GA5" s="116"/>
      <c r="GB5" s="116"/>
      <c r="GC5" s="116"/>
      <c r="GD5" s="116"/>
      <c r="GE5" s="116"/>
      <c r="GF5" s="116"/>
      <c r="GG5" s="116"/>
      <c r="GH5" s="116"/>
      <c r="GI5" s="116"/>
      <c r="GJ5" s="116"/>
      <c r="GK5" s="116"/>
      <c r="GL5" s="116"/>
      <c r="GM5" s="116"/>
      <c r="GN5" s="116"/>
      <c r="GO5" s="116"/>
      <c r="GP5" s="116"/>
      <c r="GQ5" s="116"/>
      <c r="GR5" s="116"/>
      <c r="GS5" s="116"/>
      <c r="GT5" s="116"/>
      <c r="GU5" s="116"/>
      <c r="GV5" s="116"/>
      <c r="GW5" s="116"/>
      <c r="GX5" s="116"/>
      <c r="GY5" s="116"/>
      <c r="GZ5" s="116"/>
      <c r="HA5" s="116"/>
      <c r="HB5" s="116"/>
      <c r="HC5" s="116"/>
      <c r="HD5" s="116"/>
      <c r="HE5" s="116"/>
      <c r="HF5" s="116"/>
      <c r="HG5" s="116"/>
      <c r="HH5" s="116"/>
      <c r="HI5" s="116"/>
      <c r="HJ5" s="116"/>
      <c r="HK5" s="116"/>
      <c r="HL5" s="116"/>
      <c r="HM5" s="116"/>
      <c r="HN5" s="116"/>
      <c r="HO5" s="116"/>
      <c r="HP5" s="116"/>
      <c r="HQ5" s="116"/>
      <c r="HR5" s="116"/>
      <c r="HS5" s="116"/>
      <c r="HT5" s="116"/>
      <c r="HU5" s="116"/>
      <c r="HV5" s="116"/>
      <c r="HW5" s="116"/>
      <c r="HX5" s="116"/>
      <c r="HY5" s="116"/>
      <c r="HZ5" s="116"/>
      <c r="IA5" s="116"/>
      <c r="IB5" s="116"/>
      <c r="IC5" s="116"/>
      <c r="ID5" s="116"/>
      <c r="IE5" s="116"/>
      <c r="IF5" s="116"/>
      <c r="IG5" s="116"/>
      <c r="IH5" s="116"/>
      <c r="II5" s="116"/>
      <c r="IJ5" s="116"/>
      <c r="IK5" s="116"/>
      <c r="IL5" s="116"/>
      <c r="IM5" s="116"/>
      <c r="IN5" s="116"/>
      <c r="IO5" s="116"/>
      <c r="IP5" s="116"/>
      <c r="IQ5" s="116"/>
      <c r="IR5" s="116"/>
      <c r="IS5" s="116"/>
      <c r="IT5" s="116"/>
      <c r="IU5" s="116"/>
      <c r="IV5" s="116"/>
      <c r="IW5" s="116"/>
      <c r="IX5" s="116"/>
      <c r="IY5" s="116"/>
      <c r="IZ5" s="116"/>
      <c r="JA5" s="116"/>
      <c r="JB5" s="116"/>
      <c r="JC5" s="116"/>
      <c r="JD5" s="116"/>
      <c r="JE5" s="116"/>
      <c r="JF5" s="116"/>
      <c r="JG5" s="116"/>
      <c r="JH5" s="116"/>
      <c r="JI5" s="116"/>
      <c r="JJ5" s="116"/>
      <c r="JK5" s="116"/>
      <c r="JL5" s="116"/>
      <c r="JM5" s="116"/>
      <c r="JN5" s="116"/>
      <c r="JO5" s="116"/>
      <c r="JP5" s="116"/>
      <c r="JQ5" s="116"/>
      <c r="JR5" s="116"/>
      <c r="JS5" s="116"/>
      <c r="JT5" s="116"/>
      <c r="JU5" s="116"/>
      <c r="JV5" s="116"/>
      <c r="JW5" s="116"/>
      <c r="JX5" s="116"/>
      <c r="JY5" s="116"/>
      <c r="JZ5" s="116"/>
      <c r="KA5" s="116"/>
      <c r="KB5" s="116"/>
      <c r="KC5" s="116"/>
      <c r="KD5" s="116"/>
      <c r="KE5" s="116"/>
      <c r="KF5" s="116"/>
      <c r="KG5" s="116"/>
      <c r="KH5" s="116"/>
      <c r="KI5" s="116"/>
      <c r="KJ5" s="116"/>
      <c r="KK5" s="116"/>
      <c r="KL5" s="116"/>
      <c r="KM5" s="116"/>
      <c r="KN5" s="116"/>
      <c r="KO5" s="116"/>
      <c r="KP5" s="116"/>
      <c r="KQ5" s="116"/>
      <c r="KR5" s="116"/>
      <c r="KS5" s="116"/>
      <c r="KT5" s="116"/>
      <c r="KU5" s="116"/>
      <c r="KV5" s="116"/>
      <c r="KW5" s="116"/>
      <c r="KX5" s="116"/>
      <c r="KY5" s="116"/>
      <c r="KZ5" s="116"/>
      <c r="LA5" s="116"/>
      <c r="LB5" s="116"/>
      <c r="LC5" s="116"/>
      <c r="LD5" s="116"/>
    </row>
    <row r="6" spans="1:316" s="115" customFormat="1" ht="32.25" customHeight="1" x14ac:dyDescent="0.25">
      <c r="A6" s="85" t="s">
        <v>196</v>
      </c>
      <c r="B6" s="102">
        <f t="shared" ref="B6:G6" si="0">SUM(B5*B14)</f>
        <v>0</v>
      </c>
      <c r="C6" s="102">
        <f t="shared" si="0"/>
        <v>0</v>
      </c>
      <c r="D6" s="102">
        <f t="shared" si="0"/>
        <v>0</v>
      </c>
      <c r="E6" s="102">
        <f t="shared" si="0"/>
        <v>0</v>
      </c>
      <c r="F6" s="102">
        <f t="shared" si="0"/>
        <v>0</v>
      </c>
      <c r="G6" s="102">
        <f t="shared" si="0"/>
        <v>0</v>
      </c>
      <c r="H6" s="100" t="s">
        <v>150</v>
      </c>
      <c r="I6" s="113"/>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4"/>
      <c r="AI6" s="114"/>
      <c r="AJ6" s="114"/>
      <c r="AK6" s="114"/>
      <c r="AL6" s="114"/>
      <c r="AM6" s="114"/>
      <c r="AN6" s="114"/>
      <c r="AO6" s="114"/>
      <c r="AP6" s="114"/>
      <c r="AQ6" s="114"/>
      <c r="AR6" s="114"/>
      <c r="AS6" s="114"/>
      <c r="AT6" s="114"/>
      <c r="AU6" s="114"/>
      <c r="AV6" s="114"/>
      <c r="AW6" s="114"/>
      <c r="AX6" s="114"/>
      <c r="AY6" s="114"/>
      <c r="AZ6" s="114"/>
      <c r="BA6" s="114"/>
      <c r="BB6" s="114"/>
      <c r="BC6" s="114"/>
      <c r="BD6" s="114"/>
      <c r="BE6" s="114"/>
      <c r="BF6" s="114"/>
      <c r="BG6" s="114"/>
      <c r="BH6" s="114"/>
      <c r="BI6" s="114"/>
      <c r="BJ6" s="114"/>
      <c r="BK6" s="114"/>
      <c r="BL6" s="114"/>
      <c r="BM6" s="114"/>
      <c r="BN6" s="114"/>
      <c r="BO6" s="114"/>
      <c r="BP6" s="114"/>
      <c r="BQ6" s="114"/>
      <c r="BR6" s="114"/>
      <c r="BS6" s="114"/>
      <c r="BT6" s="114"/>
      <c r="BU6" s="114"/>
      <c r="BV6" s="114"/>
      <c r="BW6" s="114"/>
      <c r="BX6" s="114"/>
      <c r="BY6" s="114"/>
      <c r="BZ6" s="114"/>
      <c r="CA6" s="114"/>
      <c r="CB6" s="114"/>
      <c r="CC6" s="114"/>
      <c r="CD6" s="114"/>
      <c r="CE6" s="114"/>
      <c r="CF6" s="114"/>
      <c r="CG6" s="114"/>
      <c r="CH6" s="114"/>
      <c r="CI6" s="114"/>
      <c r="CJ6" s="114"/>
      <c r="CK6" s="114"/>
      <c r="CL6" s="114"/>
      <c r="CM6" s="114"/>
      <c r="CN6" s="114"/>
      <c r="CO6" s="114"/>
      <c r="CP6" s="114"/>
      <c r="CQ6" s="114"/>
      <c r="CR6" s="114"/>
      <c r="CS6" s="114"/>
      <c r="CT6" s="114"/>
      <c r="CU6" s="114"/>
      <c r="CV6" s="114"/>
      <c r="CW6" s="114"/>
      <c r="CX6" s="114"/>
      <c r="CY6" s="114"/>
      <c r="CZ6" s="114"/>
      <c r="DA6" s="114"/>
      <c r="DB6" s="114"/>
      <c r="DC6" s="114"/>
      <c r="DD6" s="114"/>
      <c r="DE6" s="114"/>
      <c r="DF6" s="114"/>
      <c r="DG6" s="114"/>
      <c r="DH6" s="114"/>
      <c r="DI6" s="114"/>
      <c r="DJ6" s="114"/>
      <c r="DK6" s="114"/>
      <c r="DL6" s="114"/>
      <c r="DM6" s="114"/>
      <c r="DN6" s="114"/>
      <c r="DO6" s="114"/>
      <c r="DP6" s="114"/>
      <c r="DQ6" s="114"/>
      <c r="DR6" s="114"/>
      <c r="DS6" s="114"/>
      <c r="DT6" s="114"/>
      <c r="DU6" s="114"/>
      <c r="DV6" s="114"/>
      <c r="DW6" s="114"/>
      <c r="DX6" s="114"/>
      <c r="DY6" s="114"/>
      <c r="DZ6" s="114"/>
      <c r="EA6" s="114"/>
      <c r="EB6" s="114"/>
      <c r="EC6" s="114"/>
      <c r="ED6" s="114"/>
      <c r="EE6" s="114"/>
      <c r="EF6" s="114"/>
      <c r="EG6" s="114"/>
      <c r="EH6" s="114"/>
      <c r="EI6" s="114"/>
      <c r="EJ6" s="114"/>
      <c r="EK6" s="114"/>
      <c r="EL6" s="114"/>
      <c r="EM6" s="114"/>
      <c r="EN6" s="114"/>
      <c r="EO6" s="114"/>
      <c r="EP6" s="114"/>
      <c r="EQ6" s="114"/>
      <c r="ER6" s="114"/>
      <c r="ES6" s="114"/>
      <c r="ET6" s="114"/>
      <c r="EU6" s="114"/>
      <c r="EV6" s="114"/>
      <c r="EW6" s="114"/>
      <c r="EX6" s="114"/>
      <c r="EY6" s="114"/>
      <c r="EZ6" s="114"/>
      <c r="FA6" s="114"/>
      <c r="FB6" s="114"/>
      <c r="FC6" s="114"/>
      <c r="FD6" s="114"/>
      <c r="FE6" s="114"/>
      <c r="FF6" s="114"/>
      <c r="FG6" s="114"/>
      <c r="FH6" s="114"/>
      <c r="FI6" s="114"/>
      <c r="FJ6" s="114"/>
      <c r="FK6" s="114"/>
      <c r="FL6" s="114"/>
      <c r="FM6" s="114"/>
      <c r="FN6" s="114"/>
      <c r="FO6" s="114"/>
      <c r="FP6" s="114"/>
      <c r="FQ6" s="114"/>
      <c r="FR6" s="114"/>
      <c r="FS6" s="114"/>
      <c r="FT6" s="114"/>
      <c r="FU6" s="114"/>
      <c r="FV6" s="114"/>
      <c r="FW6" s="114"/>
      <c r="FX6" s="114"/>
      <c r="FY6" s="114"/>
      <c r="FZ6" s="114"/>
      <c r="GA6" s="114"/>
      <c r="GB6" s="114"/>
      <c r="GC6" s="114"/>
      <c r="GD6" s="114"/>
      <c r="GE6" s="114"/>
      <c r="GF6" s="114"/>
      <c r="GG6" s="114"/>
      <c r="GH6" s="114"/>
      <c r="GI6" s="114"/>
      <c r="GJ6" s="114"/>
      <c r="GK6" s="114"/>
      <c r="GL6" s="114"/>
      <c r="GM6" s="114"/>
      <c r="GN6" s="114"/>
      <c r="GO6" s="114"/>
      <c r="GP6" s="114"/>
      <c r="GQ6" s="114"/>
      <c r="GR6" s="114"/>
      <c r="GS6" s="114"/>
      <c r="GT6" s="114"/>
      <c r="GU6" s="114"/>
      <c r="GV6" s="114"/>
      <c r="GW6" s="114"/>
      <c r="GX6" s="114"/>
      <c r="GY6" s="114"/>
      <c r="GZ6" s="114"/>
      <c r="HA6" s="114"/>
      <c r="HB6" s="114"/>
      <c r="HC6" s="114"/>
      <c r="HD6" s="114"/>
      <c r="HE6" s="114"/>
      <c r="HF6" s="114"/>
      <c r="HG6" s="114"/>
      <c r="HH6" s="114"/>
      <c r="HI6" s="114"/>
      <c r="HJ6" s="114"/>
      <c r="HK6" s="114"/>
      <c r="HL6" s="114"/>
      <c r="HM6" s="114"/>
      <c r="HN6" s="114"/>
      <c r="HO6" s="114"/>
      <c r="HP6" s="114"/>
      <c r="HQ6" s="114"/>
      <c r="HR6" s="114"/>
      <c r="HS6" s="114"/>
      <c r="HT6" s="114"/>
      <c r="HU6" s="114"/>
      <c r="HV6" s="114"/>
      <c r="HW6" s="114"/>
      <c r="HX6" s="114"/>
      <c r="HY6" s="114"/>
      <c r="HZ6" s="114"/>
      <c r="IA6" s="114"/>
      <c r="IB6" s="114"/>
      <c r="IC6" s="114"/>
      <c r="ID6" s="114"/>
      <c r="IE6" s="114"/>
      <c r="IF6" s="114"/>
      <c r="IG6" s="114"/>
      <c r="IH6" s="114"/>
      <c r="II6" s="114"/>
      <c r="IJ6" s="114"/>
      <c r="IK6" s="114"/>
      <c r="IL6" s="114"/>
      <c r="IM6" s="114"/>
      <c r="IN6" s="114"/>
      <c r="IO6" s="114"/>
      <c r="IP6" s="114"/>
      <c r="IQ6" s="114"/>
      <c r="IR6" s="114"/>
      <c r="IS6" s="114"/>
      <c r="IT6" s="114"/>
      <c r="IU6" s="114"/>
      <c r="IV6" s="114"/>
      <c r="IW6" s="114"/>
      <c r="IX6" s="114"/>
      <c r="IY6" s="114"/>
      <c r="IZ6" s="114"/>
      <c r="JA6" s="114"/>
      <c r="JB6" s="114"/>
      <c r="JC6" s="114"/>
      <c r="JD6" s="114"/>
      <c r="JE6" s="114"/>
      <c r="JF6" s="114"/>
      <c r="JG6" s="114"/>
      <c r="JH6" s="114"/>
      <c r="JI6" s="114"/>
      <c r="JJ6" s="114"/>
      <c r="JK6" s="114"/>
      <c r="JL6" s="114"/>
      <c r="JM6" s="114"/>
      <c r="JN6" s="114"/>
      <c r="JO6" s="114"/>
      <c r="JP6" s="114"/>
      <c r="JQ6" s="114"/>
      <c r="JR6" s="114"/>
      <c r="JS6" s="114"/>
      <c r="JT6" s="114"/>
      <c r="JU6" s="114"/>
      <c r="JV6" s="114"/>
      <c r="JW6" s="114"/>
      <c r="JX6" s="114"/>
      <c r="JY6" s="114"/>
      <c r="JZ6" s="114"/>
      <c r="KA6" s="114"/>
      <c r="KB6" s="114"/>
      <c r="KC6" s="114"/>
      <c r="KD6" s="114"/>
      <c r="KE6" s="114"/>
      <c r="KF6" s="114"/>
      <c r="KG6" s="114"/>
      <c r="KH6" s="114"/>
      <c r="KI6" s="114"/>
      <c r="KJ6" s="114"/>
      <c r="KK6" s="114"/>
      <c r="KL6" s="114"/>
      <c r="KM6" s="114"/>
      <c r="KN6" s="114"/>
      <c r="KO6" s="114"/>
      <c r="KP6" s="114"/>
      <c r="KQ6" s="114"/>
      <c r="KR6" s="114"/>
      <c r="KS6" s="114"/>
      <c r="KT6" s="114"/>
      <c r="KU6" s="114"/>
      <c r="KV6" s="114"/>
      <c r="KW6" s="114"/>
      <c r="KX6" s="114"/>
      <c r="KY6" s="114"/>
      <c r="KZ6" s="114"/>
      <c r="LA6" s="114"/>
      <c r="LB6" s="114"/>
      <c r="LC6" s="114"/>
      <c r="LD6" s="114"/>
    </row>
    <row r="7" spans="1:316" s="114" customFormat="1" ht="15.75" x14ac:dyDescent="0.25">
      <c r="A7" s="84" t="s">
        <v>113</v>
      </c>
      <c r="B7" s="103">
        <f>AccessFTE</f>
        <v>0</v>
      </c>
      <c r="C7" s="103">
        <f>IAFTE</f>
        <v>0</v>
      </c>
      <c r="D7" s="103">
        <f>RLKFTE</f>
        <v>0</v>
      </c>
      <c r="E7" s="103">
        <f>OngoingFTE</f>
        <v>0</v>
      </c>
      <c r="F7" s="103">
        <f>YJIntakeFTE</f>
        <v>0</v>
      </c>
      <c r="G7" s="103">
        <f>YJOngoingFTE</f>
        <v>0</v>
      </c>
      <c r="H7" s="100" t="s">
        <v>151</v>
      </c>
      <c r="I7" s="113"/>
    </row>
    <row r="8" spans="1:316" s="114" customFormat="1" ht="15.75" x14ac:dyDescent="0.25">
      <c r="A8" s="85" t="s">
        <v>102</v>
      </c>
      <c r="B8" s="104" t="str">
        <f>IF(B7=0,"",(B5/B7))</f>
        <v/>
      </c>
      <c r="C8" s="104" t="str">
        <f t="shared" ref="C8:G8" si="1">IF(C7=0,"",(C5/C7))</f>
        <v/>
      </c>
      <c r="D8" s="104" t="str">
        <f t="shared" si="1"/>
        <v/>
      </c>
      <c r="E8" s="104" t="str">
        <f t="shared" si="1"/>
        <v/>
      </c>
      <c r="F8" s="104" t="str">
        <f t="shared" si="1"/>
        <v/>
      </c>
      <c r="G8" s="104" t="str">
        <f t="shared" si="1"/>
        <v/>
      </c>
      <c r="H8" s="100"/>
      <c r="I8" s="113"/>
    </row>
    <row r="9" spans="1:316" s="115" customFormat="1" ht="31.5" x14ac:dyDescent="0.25">
      <c r="A9" s="84" t="s">
        <v>194</v>
      </c>
      <c r="B9" s="103">
        <f>B6/116.98</f>
        <v>0</v>
      </c>
      <c r="C9" s="103">
        <f>C6/116.98</f>
        <v>0</v>
      </c>
      <c r="D9" s="103">
        <f>D6/116.98</f>
        <v>0</v>
      </c>
      <c r="E9" s="103">
        <f>E6/116.98</f>
        <v>0</v>
      </c>
      <c r="F9" s="103">
        <f>F6/116.98</f>
        <v>0</v>
      </c>
      <c r="G9" s="103">
        <f t="shared" ref="G9" si="2">G6/116.98</f>
        <v>0</v>
      </c>
      <c r="H9" s="79"/>
      <c r="I9" s="113"/>
      <c r="J9" s="114"/>
      <c r="K9" s="114"/>
      <c r="L9" s="114"/>
      <c r="M9" s="114"/>
      <c r="N9" s="114"/>
      <c r="O9" s="114"/>
      <c r="P9" s="114"/>
      <c r="Q9" s="114"/>
      <c r="R9" s="114"/>
      <c r="S9" s="114"/>
      <c r="T9" s="114"/>
      <c r="U9" s="114"/>
      <c r="V9" s="114"/>
      <c r="W9" s="114"/>
      <c r="X9" s="114"/>
      <c r="Y9" s="114"/>
      <c r="Z9" s="114"/>
      <c r="AA9" s="114"/>
      <c r="AB9" s="114"/>
      <c r="AC9" s="114"/>
      <c r="AD9" s="114"/>
      <c r="AE9" s="114"/>
      <c r="AF9" s="114"/>
      <c r="AG9" s="114"/>
      <c r="AH9" s="114"/>
      <c r="AI9" s="114"/>
      <c r="AJ9" s="114"/>
      <c r="AK9" s="114"/>
      <c r="AL9" s="114"/>
      <c r="AM9" s="114"/>
      <c r="AN9" s="114"/>
      <c r="AO9" s="114"/>
      <c r="AP9" s="114"/>
      <c r="AQ9" s="114"/>
      <c r="AR9" s="114"/>
      <c r="AS9" s="114"/>
      <c r="AT9" s="114"/>
      <c r="AU9" s="114"/>
      <c r="AV9" s="114"/>
      <c r="AW9" s="114"/>
      <c r="AX9" s="114"/>
      <c r="AY9" s="114"/>
      <c r="AZ9" s="114"/>
      <c r="BA9" s="114"/>
      <c r="BB9" s="114"/>
      <c r="BC9" s="114"/>
      <c r="BD9" s="114"/>
      <c r="BE9" s="114"/>
      <c r="BF9" s="114"/>
      <c r="BG9" s="114"/>
      <c r="BH9" s="114"/>
      <c r="BI9" s="114"/>
      <c r="BJ9" s="114"/>
      <c r="BK9" s="114"/>
      <c r="BL9" s="114"/>
      <c r="BM9" s="114"/>
      <c r="BN9" s="114"/>
      <c r="BO9" s="114"/>
      <c r="BP9" s="114"/>
      <c r="BQ9" s="114"/>
      <c r="BR9" s="114"/>
      <c r="BS9" s="114"/>
      <c r="BT9" s="114"/>
      <c r="BU9" s="114"/>
      <c r="BV9" s="114"/>
      <c r="BW9" s="114"/>
      <c r="BX9" s="114"/>
      <c r="BY9" s="114"/>
      <c r="BZ9" s="114"/>
      <c r="CA9" s="114"/>
      <c r="CB9" s="114"/>
      <c r="CC9" s="114"/>
      <c r="CD9" s="114"/>
      <c r="CE9" s="114"/>
      <c r="CF9" s="114"/>
      <c r="CG9" s="114"/>
      <c r="CH9" s="114"/>
      <c r="CI9" s="114"/>
      <c r="CJ9" s="114"/>
      <c r="CK9" s="114"/>
      <c r="CL9" s="114"/>
      <c r="CM9" s="114"/>
      <c r="CN9" s="114"/>
      <c r="CO9" s="114"/>
      <c r="CP9" s="114"/>
      <c r="CQ9" s="114"/>
      <c r="CR9" s="114"/>
      <c r="CS9" s="114"/>
      <c r="CT9" s="114"/>
      <c r="CU9" s="114"/>
      <c r="CV9" s="114"/>
      <c r="CW9" s="114"/>
      <c r="CX9" s="114"/>
      <c r="CY9" s="114"/>
      <c r="CZ9" s="114"/>
      <c r="DA9" s="114"/>
      <c r="DB9" s="114"/>
      <c r="DC9" s="114"/>
      <c r="DD9" s="114"/>
      <c r="DE9" s="114"/>
      <c r="DF9" s="114"/>
      <c r="DG9" s="114"/>
      <c r="DH9" s="114"/>
      <c r="DI9" s="114"/>
      <c r="DJ9" s="114"/>
      <c r="DK9" s="114"/>
      <c r="DL9" s="114"/>
      <c r="DM9" s="114"/>
      <c r="DN9" s="114"/>
      <c r="DO9" s="114"/>
      <c r="DP9" s="114"/>
      <c r="DQ9" s="114"/>
      <c r="DR9" s="114"/>
      <c r="DS9" s="114"/>
      <c r="DT9" s="114"/>
      <c r="DU9" s="114"/>
      <c r="DV9" s="114"/>
      <c r="DW9" s="114"/>
      <c r="DX9" s="114"/>
      <c r="DY9" s="114"/>
      <c r="DZ9" s="114"/>
      <c r="EA9" s="114"/>
      <c r="EB9" s="114"/>
      <c r="EC9" s="114"/>
      <c r="ED9" s="114"/>
      <c r="EE9" s="114"/>
      <c r="EF9" s="114"/>
      <c r="EG9" s="114"/>
      <c r="EH9" s="114"/>
      <c r="EI9" s="114"/>
      <c r="EJ9" s="114"/>
      <c r="EK9" s="114"/>
      <c r="EL9" s="114"/>
      <c r="EM9" s="114"/>
      <c r="EN9" s="114"/>
      <c r="EO9" s="114"/>
      <c r="EP9" s="114"/>
      <c r="EQ9" s="114"/>
      <c r="ER9" s="114"/>
      <c r="ES9" s="114"/>
      <c r="ET9" s="114"/>
      <c r="EU9" s="114"/>
      <c r="EV9" s="114"/>
      <c r="EW9" s="114"/>
      <c r="EX9" s="114"/>
      <c r="EY9" s="114"/>
      <c r="EZ9" s="114"/>
      <c r="FA9" s="114"/>
      <c r="FB9" s="114"/>
      <c r="FC9" s="114"/>
      <c r="FD9" s="114"/>
      <c r="FE9" s="114"/>
      <c r="FF9" s="114"/>
      <c r="FG9" s="114"/>
      <c r="FH9" s="114"/>
      <c r="FI9" s="114"/>
      <c r="FJ9" s="114"/>
      <c r="FK9" s="114"/>
      <c r="FL9" s="114"/>
      <c r="FM9" s="114"/>
      <c r="FN9" s="114"/>
      <c r="FO9" s="114"/>
      <c r="FP9" s="114"/>
      <c r="FQ9" s="114"/>
      <c r="FR9" s="114"/>
      <c r="FS9" s="114"/>
      <c r="FT9" s="114"/>
      <c r="FU9" s="114"/>
      <c r="FV9" s="114"/>
      <c r="FW9" s="114"/>
      <c r="FX9" s="114"/>
      <c r="FY9" s="114"/>
      <c r="FZ9" s="114"/>
      <c r="GA9" s="114"/>
      <c r="GB9" s="114"/>
      <c r="GC9" s="114"/>
      <c r="GD9" s="114"/>
      <c r="GE9" s="114"/>
      <c r="GF9" s="114"/>
      <c r="GG9" s="114"/>
      <c r="GH9" s="114"/>
      <c r="GI9" s="114"/>
      <c r="GJ9" s="114"/>
      <c r="GK9" s="114"/>
      <c r="GL9" s="114"/>
      <c r="GM9" s="114"/>
      <c r="GN9" s="114"/>
      <c r="GO9" s="114"/>
      <c r="GP9" s="114"/>
      <c r="GQ9" s="114"/>
      <c r="GR9" s="114"/>
      <c r="GS9" s="114"/>
      <c r="GT9" s="114"/>
      <c r="GU9" s="114"/>
      <c r="GV9" s="114"/>
      <c r="GW9" s="114"/>
      <c r="GX9" s="114"/>
      <c r="GY9" s="114"/>
      <c r="GZ9" s="114"/>
      <c r="HA9" s="114"/>
      <c r="HB9" s="114"/>
      <c r="HC9" s="114"/>
      <c r="HD9" s="114"/>
      <c r="HE9" s="114"/>
      <c r="HF9" s="114"/>
      <c r="HG9" s="114"/>
      <c r="HH9" s="114"/>
      <c r="HI9" s="114"/>
      <c r="HJ9" s="114"/>
      <c r="HK9" s="114"/>
      <c r="HL9" s="114"/>
      <c r="HM9" s="114"/>
      <c r="HN9" s="114"/>
      <c r="HO9" s="114"/>
      <c r="HP9" s="114"/>
      <c r="HQ9" s="114"/>
      <c r="HR9" s="114"/>
      <c r="HS9" s="114"/>
      <c r="HT9" s="114"/>
      <c r="HU9" s="114"/>
      <c r="HV9" s="114"/>
      <c r="HW9" s="114"/>
      <c r="HX9" s="114"/>
      <c r="HY9" s="114"/>
      <c r="HZ9" s="114"/>
      <c r="IA9" s="114"/>
      <c r="IB9" s="114"/>
      <c r="IC9" s="114"/>
      <c r="ID9" s="114"/>
      <c r="IE9" s="114"/>
      <c r="IF9" s="114"/>
      <c r="IG9" s="114"/>
      <c r="IH9" s="114"/>
      <c r="II9" s="114"/>
      <c r="IJ9" s="114"/>
      <c r="IK9" s="114"/>
      <c r="IL9" s="114"/>
      <c r="IM9" s="114"/>
      <c r="IN9" s="114"/>
      <c r="IO9" s="114"/>
      <c r="IP9" s="114"/>
      <c r="IQ9" s="114"/>
      <c r="IR9" s="114"/>
      <c r="IS9" s="114"/>
      <c r="IT9" s="114"/>
      <c r="IU9" s="114"/>
      <c r="IV9" s="114"/>
      <c r="IW9" s="114"/>
      <c r="IX9" s="114"/>
      <c r="IY9" s="114"/>
      <c r="IZ9" s="114"/>
      <c r="JA9" s="114"/>
      <c r="JB9" s="114"/>
      <c r="JC9" s="114"/>
      <c r="JD9" s="114"/>
      <c r="JE9" s="114"/>
      <c r="JF9" s="114"/>
      <c r="JG9" s="114"/>
      <c r="JH9" s="114"/>
      <c r="JI9" s="114"/>
      <c r="JJ9" s="114"/>
      <c r="JK9" s="114"/>
      <c r="JL9" s="114"/>
      <c r="JM9" s="114"/>
      <c r="JN9" s="114"/>
      <c r="JO9" s="114"/>
      <c r="JP9" s="114"/>
      <c r="JQ9" s="114"/>
      <c r="JR9" s="114"/>
      <c r="JS9" s="114"/>
      <c r="JT9" s="114"/>
      <c r="JU9" s="114"/>
      <c r="JV9" s="114"/>
      <c r="JW9" s="114"/>
      <c r="JX9" s="114"/>
      <c r="JY9" s="114"/>
      <c r="JZ9" s="114"/>
      <c r="KA9" s="114"/>
      <c r="KB9" s="114"/>
      <c r="KC9" s="114"/>
      <c r="KD9" s="114"/>
      <c r="KE9" s="114"/>
      <c r="KF9" s="114"/>
      <c r="KG9" s="114"/>
      <c r="KH9" s="114"/>
      <c r="KI9" s="114"/>
      <c r="KJ9" s="114"/>
      <c r="KK9" s="114"/>
      <c r="KL9" s="114"/>
      <c r="KM9" s="114"/>
      <c r="KN9" s="114"/>
      <c r="KO9" s="114"/>
      <c r="KP9" s="114"/>
      <c r="KQ9" s="114"/>
      <c r="KR9" s="114"/>
      <c r="KS9" s="114"/>
      <c r="KT9" s="114"/>
      <c r="KU9" s="114"/>
      <c r="KV9" s="114"/>
      <c r="KW9" s="114"/>
      <c r="KX9" s="114"/>
      <c r="KY9" s="114"/>
      <c r="KZ9" s="114"/>
      <c r="LA9" s="114"/>
      <c r="LB9" s="114"/>
      <c r="LC9" s="114"/>
      <c r="LD9" s="114"/>
    </row>
    <row r="10" spans="1:316" s="115" customFormat="1" ht="31.5" x14ac:dyDescent="0.25">
      <c r="A10" s="85" t="s">
        <v>233</v>
      </c>
      <c r="B10" s="104" t="s">
        <v>108</v>
      </c>
      <c r="C10" s="104" t="s">
        <v>109</v>
      </c>
      <c r="D10" s="104" t="s">
        <v>104</v>
      </c>
      <c r="E10" s="104" t="s">
        <v>110</v>
      </c>
      <c r="F10" s="104" t="s">
        <v>107</v>
      </c>
      <c r="G10" s="104" t="s">
        <v>104</v>
      </c>
      <c r="H10" s="100" t="s">
        <v>234</v>
      </c>
      <c r="I10" s="113"/>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4"/>
      <c r="FN10" s="114"/>
      <c r="FO10" s="114"/>
      <c r="FP10" s="114"/>
      <c r="FQ10" s="114"/>
      <c r="FR10" s="114"/>
      <c r="FS10" s="114"/>
      <c r="FT10" s="114"/>
      <c r="FU10" s="114"/>
      <c r="FV10" s="114"/>
      <c r="FW10" s="114"/>
      <c r="FX10" s="114"/>
      <c r="FY10" s="114"/>
      <c r="FZ10" s="114"/>
      <c r="GA10" s="114"/>
      <c r="GB10" s="114"/>
      <c r="GC10" s="114"/>
      <c r="GD10" s="114"/>
      <c r="GE10" s="114"/>
      <c r="GF10" s="114"/>
      <c r="GG10" s="114"/>
      <c r="GH10" s="114"/>
      <c r="GI10" s="114"/>
      <c r="GJ10" s="114"/>
      <c r="GK10" s="114"/>
      <c r="GL10" s="114"/>
      <c r="GM10" s="114"/>
      <c r="GN10" s="114"/>
      <c r="GO10" s="114"/>
      <c r="GP10" s="114"/>
      <c r="GQ10" s="114"/>
      <c r="GR10" s="114"/>
      <c r="GS10" s="114"/>
      <c r="GT10" s="114"/>
      <c r="GU10" s="114"/>
      <c r="GV10" s="114"/>
      <c r="GW10" s="114"/>
      <c r="GX10" s="114"/>
      <c r="GY10" s="114"/>
      <c r="GZ10" s="114"/>
      <c r="HA10" s="114"/>
      <c r="HB10" s="114"/>
      <c r="HC10" s="114"/>
      <c r="HD10" s="114"/>
      <c r="HE10" s="114"/>
      <c r="HF10" s="114"/>
      <c r="HG10" s="114"/>
      <c r="HH10" s="114"/>
      <c r="HI10" s="114"/>
      <c r="HJ10" s="114"/>
      <c r="HK10" s="114"/>
      <c r="HL10" s="114"/>
      <c r="HM10" s="114"/>
      <c r="HN10" s="114"/>
      <c r="HO10" s="114"/>
      <c r="HP10" s="114"/>
      <c r="HQ10" s="114"/>
      <c r="HR10" s="114"/>
      <c r="HS10" s="114"/>
      <c r="HT10" s="114"/>
      <c r="HU10" s="114"/>
      <c r="HV10" s="114"/>
      <c r="HW10" s="114"/>
      <c r="HX10" s="114"/>
      <c r="HY10" s="114"/>
      <c r="HZ10" s="114"/>
      <c r="IA10" s="114"/>
      <c r="IB10" s="114"/>
      <c r="IC10" s="114"/>
      <c r="ID10" s="114"/>
      <c r="IE10" s="114"/>
      <c r="IF10" s="114"/>
      <c r="IG10" s="114"/>
      <c r="IH10" s="114"/>
      <c r="II10" s="114"/>
      <c r="IJ10" s="114"/>
      <c r="IK10" s="114"/>
      <c r="IL10" s="114"/>
      <c r="IM10" s="114"/>
      <c r="IN10" s="114"/>
      <c r="IO10" s="114"/>
      <c r="IP10" s="114"/>
      <c r="IQ10" s="114"/>
      <c r="IR10" s="114"/>
      <c r="IS10" s="114"/>
      <c r="IT10" s="114"/>
      <c r="IU10" s="114"/>
      <c r="IV10" s="114"/>
      <c r="IW10" s="114"/>
      <c r="IX10" s="114"/>
      <c r="IY10" s="114"/>
      <c r="IZ10" s="114"/>
      <c r="JA10" s="114"/>
      <c r="JB10" s="114"/>
      <c r="JC10" s="114"/>
      <c r="JD10" s="114"/>
      <c r="JE10" s="114"/>
      <c r="JF10" s="114"/>
      <c r="JG10" s="114"/>
      <c r="JH10" s="114"/>
      <c r="JI10" s="114"/>
      <c r="JJ10" s="114"/>
      <c r="JK10" s="114"/>
      <c r="JL10" s="114"/>
      <c r="JM10" s="114"/>
      <c r="JN10" s="114"/>
      <c r="JO10" s="114"/>
      <c r="JP10" s="114"/>
      <c r="JQ10" s="114"/>
      <c r="JR10" s="114"/>
      <c r="JS10" s="114"/>
      <c r="JT10" s="114"/>
      <c r="JU10" s="114"/>
      <c r="JV10" s="114"/>
      <c r="JW10" s="114"/>
      <c r="JX10" s="114"/>
      <c r="JY10" s="114"/>
      <c r="JZ10" s="114"/>
      <c r="KA10" s="114"/>
      <c r="KB10" s="114"/>
      <c r="KC10" s="114"/>
      <c r="KD10" s="114"/>
      <c r="KE10" s="114"/>
      <c r="KF10" s="114"/>
      <c r="KG10" s="114"/>
      <c r="KH10" s="114"/>
      <c r="KI10" s="114"/>
      <c r="KJ10" s="114"/>
      <c r="KK10" s="114"/>
      <c r="KL10" s="114"/>
      <c r="KM10" s="114"/>
      <c r="KN10" s="114"/>
      <c r="KO10" s="114"/>
      <c r="KP10" s="114"/>
      <c r="KQ10" s="114"/>
      <c r="KR10" s="114"/>
      <c r="KS10" s="114"/>
      <c r="KT10" s="114"/>
      <c r="KU10" s="114"/>
      <c r="KV10" s="114"/>
      <c r="KW10" s="114"/>
      <c r="KX10" s="114"/>
      <c r="KY10" s="114"/>
      <c r="KZ10" s="114"/>
      <c r="LA10" s="114"/>
      <c r="LB10" s="114"/>
      <c r="LC10" s="114"/>
      <c r="LD10" s="114"/>
    </row>
    <row r="11" spans="1:316" s="115" customFormat="1" ht="31.5" x14ac:dyDescent="0.25">
      <c r="A11" s="84" t="s">
        <v>195</v>
      </c>
      <c r="B11" s="103">
        <f>B7-B9</f>
        <v>0</v>
      </c>
      <c r="C11" s="103">
        <f>C7-C9</f>
        <v>0</v>
      </c>
      <c r="D11" s="103">
        <f>D7-D9</f>
        <v>0</v>
      </c>
      <c r="E11" s="103">
        <f>E7-E9</f>
        <v>0</v>
      </c>
      <c r="F11" s="103">
        <f>F7-F9</f>
        <v>0</v>
      </c>
      <c r="G11" s="103">
        <f t="shared" ref="G11" si="3">G7-G9</f>
        <v>0</v>
      </c>
      <c r="H11" s="100" t="s">
        <v>235</v>
      </c>
      <c r="I11" s="113"/>
      <c r="J11" s="114"/>
      <c r="K11" s="114"/>
      <c r="L11" s="114"/>
      <c r="M11" s="114"/>
      <c r="N11" s="114"/>
      <c r="O11" s="114"/>
      <c r="P11" s="114"/>
      <c r="Q11" s="114"/>
      <c r="R11" s="114"/>
      <c r="S11" s="114"/>
      <c r="T11" s="114"/>
      <c r="U11" s="114"/>
      <c r="V11" s="114"/>
      <c r="W11" s="114"/>
      <c r="X11" s="114"/>
      <c r="Y11" s="114"/>
      <c r="Z11" s="114"/>
      <c r="AA11" s="114"/>
      <c r="AB11" s="114"/>
      <c r="AC11" s="114"/>
      <c r="AD11" s="114"/>
      <c r="AE11" s="114"/>
      <c r="AF11" s="114"/>
      <c r="AG11" s="114"/>
      <c r="AH11" s="114"/>
      <c r="AI11" s="114"/>
      <c r="AJ11" s="114"/>
      <c r="AK11" s="114"/>
      <c r="AL11" s="114"/>
      <c r="AM11" s="114"/>
      <c r="AN11" s="114"/>
      <c r="AO11" s="114"/>
      <c r="AP11" s="114"/>
      <c r="AQ11" s="114"/>
      <c r="AR11" s="114"/>
      <c r="AS11" s="114"/>
      <c r="AT11" s="114"/>
      <c r="AU11" s="114"/>
      <c r="AV11" s="114"/>
      <c r="AW11" s="114"/>
      <c r="AX11" s="114"/>
      <c r="AY11" s="114"/>
      <c r="AZ11" s="114"/>
      <c r="BA11" s="114"/>
      <c r="BB11" s="114"/>
      <c r="BC11" s="114"/>
      <c r="BD11" s="114"/>
      <c r="BE11" s="114"/>
      <c r="BF11" s="114"/>
      <c r="BG11" s="114"/>
      <c r="BH11" s="114"/>
      <c r="BI11" s="114"/>
      <c r="BJ11" s="114"/>
      <c r="BK11" s="114"/>
      <c r="BL11" s="114"/>
      <c r="BM11" s="114"/>
      <c r="BN11" s="114"/>
      <c r="BO11" s="114"/>
      <c r="BP11" s="114"/>
      <c r="BQ11" s="114"/>
      <c r="BR11" s="114"/>
      <c r="BS11" s="114"/>
      <c r="BT11" s="114"/>
      <c r="BU11" s="114"/>
      <c r="BV11" s="114"/>
      <c r="BW11" s="114"/>
      <c r="BX11" s="114"/>
      <c r="BY11" s="114"/>
      <c r="BZ11" s="114"/>
      <c r="CA11" s="114"/>
      <c r="CB11" s="114"/>
      <c r="CC11" s="114"/>
      <c r="CD11" s="114"/>
      <c r="CE11" s="114"/>
      <c r="CF11" s="114"/>
      <c r="CG11" s="114"/>
      <c r="CH11" s="114"/>
      <c r="CI11" s="114"/>
      <c r="CJ11" s="114"/>
      <c r="CK11" s="114"/>
      <c r="CL11" s="114"/>
      <c r="CM11" s="114"/>
      <c r="CN11" s="114"/>
      <c r="CO11" s="114"/>
      <c r="CP11" s="114"/>
      <c r="CQ11" s="114"/>
      <c r="CR11" s="114"/>
      <c r="CS11" s="114"/>
      <c r="CT11" s="114"/>
      <c r="CU11" s="114"/>
      <c r="CV11" s="114"/>
      <c r="CW11" s="114"/>
      <c r="CX11" s="114"/>
      <c r="CY11" s="114"/>
      <c r="CZ11" s="114"/>
      <c r="DA11" s="114"/>
      <c r="DB11" s="114"/>
      <c r="DC11" s="114"/>
      <c r="DD11" s="114"/>
      <c r="DE11" s="114"/>
      <c r="DF11" s="114"/>
      <c r="DG11" s="114"/>
      <c r="DH11" s="114"/>
      <c r="DI11" s="114"/>
      <c r="DJ11" s="114"/>
      <c r="DK11" s="114"/>
      <c r="DL11" s="114"/>
      <c r="DM11" s="114"/>
      <c r="DN11" s="114"/>
      <c r="DO11" s="114"/>
      <c r="DP11" s="114"/>
      <c r="DQ11" s="114"/>
      <c r="DR11" s="114"/>
      <c r="DS11" s="114"/>
      <c r="DT11" s="114"/>
      <c r="DU11" s="114"/>
      <c r="DV11" s="114"/>
      <c r="DW11" s="114"/>
      <c r="DX11" s="114"/>
      <c r="DY11" s="114"/>
      <c r="DZ11" s="114"/>
      <c r="EA11" s="114"/>
      <c r="EB11" s="114"/>
      <c r="EC11" s="114"/>
      <c r="ED11" s="114"/>
      <c r="EE11" s="114"/>
      <c r="EF11" s="114"/>
      <c r="EG11" s="114"/>
      <c r="EH11" s="114"/>
      <c r="EI11" s="114"/>
      <c r="EJ11" s="114"/>
      <c r="EK11" s="114"/>
      <c r="EL11" s="114"/>
      <c r="EM11" s="114"/>
      <c r="EN11" s="114"/>
      <c r="EO11" s="114"/>
      <c r="EP11" s="114"/>
      <c r="EQ11" s="114"/>
      <c r="ER11" s="114"/>
      <c r="ES11" s="114"/>
      <c r="ET11" s="114"/>
      <c r="EU11" s="114"/>
      <c r="EV11" s="114"/>
      <c r="EW11" s="114"/>
      <c r="EX11" s="114"/>
      <c r="EY11" s="114"/>
      <c r="EZ11" s="114"/>
      <c r="FA11" s="114"/>
      <c r="FB11" s="114"/>
      <c r="FC11" s="114"/>
      <c r="FD11" s="114"/>
      <c r="FE11" s="114"/>
      <c r="FF11" s="114"/>
      <c r="FG11" s="114"/>
      <c r="FH11" s="114"/>
      <c r="FI11" s="114"/>
      <c r="FJ11" s="114"/>
      <c r="FK11" s="114"/>
      <c r="FL11" s="114"/>
      <c r="FM11" s="114"/>
      <c r="FN11" s="114"/>
      <c r="FO11" s="114"/>
      <c r="FP11" s="114"/>
      <c r="FQ11" s="114"/>
      <c r="FR11" s="114"/>
      <c r="FS11" s="114"/>
      <c r="FT11" s="114"/>
      <c r="FU11" s="114"/>
      <c r="FV11" s="114"/>
      <c r="FW11" s="114"/>
      <c r="FX11" s="114"/>
      <c r="FY11" s="114"/>
      <c r="FZ11" s="114"/>
      <c r="GA11" s="114"/>
      <c r="GB11" s="114"/>
      <c r="GC11" s="114"/>
      <c r="GD11" s="114"/>
      <c r="GE11" s="114"/>
      <c r="GF11" s="114"/>
      <c r="GG11" s="114"/>
      <c r="GH11" s="114"/>
      <c r="GI11" s="114"/>
      <c r="GJ11" s="114"/>
      <c r="GK11" s="114"/>
      <c r="GL11" s="114"/>
      <c r="GM11" s="114"/>
      <c r="GN11" s="114"/>
      <c r="GO11" s="114"/>
      <c r="GP11" s="114"/>
      <c r="GQ11" s="114"/>
      <c r="GR11" s="114"/>
      <c r="GS11" s="114"/>
      <c r="GT11" s="114"/>
      <c r="GU11" s="114"/>
      <c r="GV11" s="114"/>
      <c r="GW11" s="114"/>
      <c r="GX11" s="114"/>
      <c r="GY11" s="114"/>
      <c r="GZ11" s="114"/>
      <c r="HA11" s="114"/>
      <c r="HB11" s="114"/>
      <c r="HC11" s="114"/>
      <c r="HD11" s="114"/>
      <c r="HE11" s="114"/>
      <c r="HF11" s="114"/>
      <c r="HG11" s="114"/>
      <c r="HH11" s="114"/>
      <c r="HI11" s="114"/>
      <c r="HJ11" s="114"/>
      <c r="HK11" s="114"/>
      <c r="HL11" s="114"/>
      <c r="HM11" s="114"/>
      <c r="HN11" s="114"/>
      <c r="HO11" s="114"/>
      <c r="HP11" s="114"/>
      <c r="HQ11" s="114"/>
      <c r="HR11" s="114"/>
      <c r="HS11" s="114"/>
      <c r="HT11" s="114"/>
      <c r="HU11" s="114"/>
      <c r="HV11" s="114"/>
      <c r="HW11" s="114"/>
      <c r="HX11" s="114"/>
      <c r="HY11" s="114"/>
      <c r="HZ11" s="114"/>
      <c r="IA11" s="114"/>
      <c r="IB11" s="114"/>
      <c r="IC11" s="114"/>
      <c r="ID11" s="114"/>
      <c r="IE11" s="114"/>
      <c r="IF11" s="114"/>
      <c r="IG11" s="114"/>
      <c r="IH11" s="114"/>
      <c r="II11" s="114"/>
      <c r="IJ11" s="114"/>
      <c r="IK11" s="114"/>
      <c r="IL11" s="114"/>
      <c r="IM11" s="114"/>
      <c r="IN11" s="114"/>
      <c r="IO11" s="114"/>
      <c r="IP11" s="114"/>
      <c r="IQ11" s="114"/>
      <c r="IR11" s="114"/>
      <c r="IS11" s="114"/>
      <c r="IT11" s="114"/>
      <c r="IU11" s="114"/>
      <c r="IV11" s="114"/>
      <c r="IW11" s="114"/>
      <c r="IX11" s="114"/>
      <c r="IY11" s="114"/>
      <c r="IZ11" s="114"/>
      <c r="JA11" s="114"/>
      <c r="JB11" s="114"/>
      <c r="JC11" s="114"/>
      <c r="JD11" s="114"/>
      <c r="JE11" s="114"/>
      <c r="JF11" s="114"/>
      <c r="JG11" s="114"/>
      <c r="JH11" s="114"/>
      <c r="JI11" s="114"/>
      <c r="JJ11" s="114"/>
      <c r="JK11" s="114"/>
      <c r="JL11" s="114"/>
      <c r="JM11" s="114"/>
      <c r="JN11" s="114"/>
      <c r="JO11" s="114"/>
      <c r="JP11" s="114"/>
      <c r="JQ11" s="114"/>
      <c r="JR11" s="114"/>
      <c r="JS11" s="114"/>
      <c r="JT11" s="114"/>
      <c r="JU11" s="114"/>
      <c r="JV11" s="114"/>
      <c r="JW11" s="114"/>
      <c r="JX11" s="114"/>
      <c r="JY11" s="114"/>
      <c r="JZ11" s="114"/>
      <c r="KA11" s="114"/>
      <c r="KB11" s="114"/>
      <c r="KC11" s="114"/>
      <c r="KD11" s="114"/>
      <c r="KE11" s="114"/>
      <c r="KF11" s="114"/>
      <c r="KG11" s="114"/>
      <c r="KH11" s="114"/>
      <c r="KI11" s="114"/>
      <c r="KJ11" s="114"/>
      <c r="KK11" s="114"/>
      <c r="KL11" s="114"/>
      <c r="KM11" s="114"/>
      <c r="KN11" s="114"/>
      <c r="KO11" s="114"/>
      <c r="KP11" s="114"/>
      <c r="KQ11" s="114"/>
      <c r="KR11" s="114"/>
      <c r="KS11" s="114"/>
      <c r="KT11" s="114"/>
      <c r="KU11" s="114"/>
      <c r="KV11" s="114"/>
      <c r="KW11" s="114"/>
      <c r="KX11" s="114"/>
      <c r="KY11" s="114"/>
      <c r="KZ11" s="114"/>
      <c r="LA11" s="114"/>
      <c r="LB11" s="114"/>
      <c r="LC11" s="114"/>
      <c r="LD11" s="114"/>
    </row>
    <row r="12" spans="1:316" s="115" customFormat="1" ht="15.75" x14ac:dyDescent="0.25">
      <c r="A12" s="85" t="s">
        <v>218</v>
      </c>
      <c r="B12" s="109" t="str">
        <f>IF(B7=0,"",(B11/B7))</f>
        <v/>
      </c>
      <c r="C12" s="109" t="str">
        <f t="shared" ref="C12:G12" si="4">IF(C7=0,"",(C11/C7))</f>
        <v/>
      </c>
      <c r="D12" s="109" t="str">
        <f t="shared" si="4"/>
        <v/>
      </c>
      <c r="E12" s="109" t="str">
        <f t="shared" si="4"/>
        <v/>
      </c>
      <c r="F12" s="109" t="str">
        <f t="shared" si="4"/>
        <v/>
      </c>
      <c r="G12" s="109" t="str">
        <f t="shared" si="4"/>
        <v/>
      </c>
      <c r="H12" s="79" t="s">
        <v>217</v>
      </c>
      <c r="I12" s="113"/>
      <c r="J12" s="114"/>
      <c r="K12" s="114"/>
      <c r="L12" s="114"/>
      <c r="M12" s="114"/>
      <c r="N12" s="114"/>
      <c r="O12" s="114"/>
      <c r="P12" s="114"/>
      <c r="Q12" s="114"/>
      <c r="R12" s="114"/>
      <c r="S12" s="114"/>
      <c r="T12" s="114"/>
      <c r="U12" s="114"/>
      <c r="V12" s="114"/>
      <c r="W12" s="114"/>
      <c r="X12" s="114"/>
      <c r="Y12" s="114"/>
      <c r="Z12" s="114"/>
      <c r="AA12" s="114"/>
      <c r="AB12" s="114"/>
      <c r="AC12" s="114"/>
      <c r="AD12" s="114"/>
      <c r="AE12" s="114"/>
      <c r="AF12" s="114"/>
      <c r="AG12" s="114"/>
      <c r="AH12" s="114"/>
      <c r="AI12" s="114"/>
      <c r="AJ12" s="114"/>
      <c r="AK12" s="114"/>
      <c r="AL12" s="114"/>
      <c r="AM12" s="114"/>
      <c r="AN12" s="114"/>
      <c r="AO12" s="114"/>
      <c r="AP12" s="114"/>
      <c r="AQ12" s="114"/>
      <c r="AR12" s="114"/>
      <c r="AS12" s="114"/>
      <c r="AT12" s="114"/>
      <c r="AU12" s="114"/>
      <c r="AV12" s="114"/>
      <c r="AW12" s="114"/>
      <c r="AX12" s="114"/>
      <c r="AY12" s="114"/>
      <c r="AZ12" s="114"/>
      <c r="BA12" s="114"/>
      <c r="BB12" s="114"/>
      <c r="BC12" s="114"/>
      <c r="BD12" s="114"/>
      <c r="BE12" s="114"/>
      <c r="BF12" s="114"/>
      <c r="BG12" s="114"/>
      <c r="BH12" s="114"/>
      <c r="BI12" s="114"/>
      <c r="BJ12" s="114"/>
      <c r="BK12" s="114"/>
      <c r="BL12" s="114"/>
      <c r="BM12" s="114"/>
      <c r="BN12" s="114"/>
      <c r="BO12" s="114"/>
      <c r="BP12" s="114"/>
      <c r="BQ12" s="114"/>
      <c r="BR12" s="114"/>
      <c r="BS12" s="114"/>
      <c r="BT12" s="114"/>
      <c r="BU12" s="114"/>
      <c r="BV12" s="114"/>
      <c r="BW12" s="114"/>
      <c r="BX12" s="114"/>
      <c r="BY12" s="114"/>
      <c r="BZ12" s="114"/>
      <c r="CA12" s="114"/>
      <c r="CB12" s="114"/>
      <c r="CC12" s="114"/>
      <c r="CD12" s="114"/>
      <c r="CE12" s="114"/>
      <c r="CF12" s="114"/>
      <c r="CG12" s="114"/>
      <c r="CH12" s="114"/>
      <c r="CI12" s="114"/>
      <c r="CJ12" s="114"/>
      <c r="CK12" s="114"/>
      <c r="CL12" s="114"/>
      <c r="CM12" s="114"/>
      <c r="CN12" s="114"/>
      <c r="CO12" s="114"/>
      <c r="CP12" s="114"/>
      <c r="CQ12" s="114"/>
      <c r="CR12" s="114"/>
      <c r="CS12" s="114"/>
      <c r="CT12" s="114"/>
      <c r="CU12" s="114"/>
      <c r="CV12" s="114"/>
      <c r="CW12" s="114"/>
      <c r="CX12" s="114"/>
      <c r="CY12" s="114"/>
      <c r="CZ12" s="114"/>
      <c r="DA12" s="114"/>
      <c r="DB12" s="114"/>
      <c r="DC12" s="114"/>
      <c r="DD12" s="114"/>
      <c r="DE12" s="114"/>
      <c r="DF12" s="114"/>
      <c r="DG12" s="114"/>
      <c r="DH12" s="114"/>
      <c r="DI12" s="114"/>
      <c r="DJ12" s="114"/>
      <c r="DK12" s="114"/>
      <c r="DL12" s="114"/>
      <c r="DM12" s="114"/>
      <c r="DN12" s="114"/>
      <c r="DO12" s="114"/>
      <c r="DP12" s="114"/>
      <c r="DQ12" s="114"/>
      <c r="DR12" s="114"/>
      <c r="DS12" s="114"/>
      <c r="DT12" s="114"/>
      <c r="DU12" s="114"/>
      <c r="DV12" s="114"/>
      <c r="DW12" s="114"/>
      <c r="DX12" s="114"/>
      <c r="DY12" s="114"/>
      <c r="DZ12" s="114"/>
      <c r="EA12" s="114"/>
      <c r="EB12" s="114"/>
      <c r="EC12" s="114"/>
      <c r="ED12" s="114"/>
      <c r="EE12" s="114"/>
      <c r="EF12" s="114"/>
      <c r="EG12" s="114"/>
      <c r="EH12" s="114"/>
      <c r="EI12" s="114"/>
      <c r="EJ12" s="114"/>
      <c r="EK12" s="114"/>
      <c r="EL12" s="114"/>
      <c r="EM12" s="114"/>
      <c r="EN12" s="114"/>
      <c r="EO12" s="114"/>
      <c r="EP12" s="114"/>
      <c r="EQ12" s="114"/>
      <c r="ER12" s="114"/>
      <c r="ES12" s="114"/>
      <c r="ET12" s="114"/>
      <c r="EU12" s="114"/>
      <c r="EV12" s="114"/>
      <c r="EW12" s="114"/>
      <c r="EX12" s="114"/>
      <c r="EY12" s="114"/>
      <c r="EZ12" s="114"/>
      <c r="FA12" s="114"/>
      <c r="FB12" s="114"/>
      <c r="FC12" s="114"/>
      <c r="FD12" s="114"/>
      <c r="FE12" s="114"/>
      <c r="FF12" s="114"/>
      <c r="FG12" s="114"/>
      <c r="FH12" s="114"/>
      <c r="FI12" s="114"/>
      <c r="FJ12" s="114"/>
      <c r="FK12" s="114"/>
      <c r="FL12" s="114"/>
      <c r="FM12" s="114"/>
      <c r="FN12" s="114"/>
      <c r="FO12" s="114"/>
      <c r="FP12" s="114"/>
      <c r="FQ12" s="114"/>
      <c r="FR12" s="114"/>
      <c r="FS12" s="114"/>
      <c r="FT12" s="114"/>
      <c r="FU12" s="114"/>
      <c r="FV12" s="114"/>
      <c r="FW12" s="114"/>
      <c r="FX12" s="114"/>
      <c r="FY12" s="114"/>
      <c r="FZ12" s="114"/>
      <c r="GA12" s="114"/>
      <c r="GB12" s="114"/>
      <c r="GC12" s="114"/>
      <c r="GD12" s="114"/>
      <c r="GE12" s="114"/>
      <c r="GF12" s="114"/>
      <c r="GG12" s="114"/>
      <c r="GH12" s="114"/>
      <c r="GI12" s="114"/>
      <c r="GJ12" s="114"/>
      <c r="GK12" s="114"/>
      <c r="GL12" s="114"/>
      <c r="GM12" s="114"/>
      <c r="GN12" s="114"/>
      <c r="GO12" s="114"/>
      <c r="GP12" s="114"/>
      <c r="GQ12" s="114"/>
      <c r="GR12" s="114"/>
      <c r="GS12" s="114"/>
      <c r="GT12" s="114"/>
      <c r="GU12" s="114"/>
      <c r="GV12" s="114"/>
      <c r="GW12" s="114"/>
      <c r="GX12" s="114"/>
      <c r="GY12" s="114"/>
      <c r="GZ12" s="114"/>
      <c r="HA12" s="114"/>
      <c r="HB12" s="114"/>
      <c r="HC12" s="114"/>
      <c r="HD12" s="114"/>
      <c r="HE12" s="114"/>
      <c r="HF12" s="114"/>
      <c r="HG12" s="114"/>
      <c r="HH12" s="114"/>
      <c r="HI12" s="114"/>
      <c r="HJ12" s="114"/>
      <c r="HK12" s="114"/>
      <c r="HL12" s="114"/>
      <c r="HM12" s="114"/>
      <c r="HN12" s="114"/>
      <c r="HO12" s="114"/>
      <c r="HP12" s="114"/>
      <c r="HQ12" s="114"/>
      <c r="HR12" s="114"/>
      <c r="HS12" s="114"/>
      <c r="HT12" s="114"/>
      <c r="HU12" s="114"/>
      <c r="HV12" s="114"/>
      <c r="HW12" s="114"/>
      <c r="HX12" s="114"/>
      <c r="HY12" s="114"/>
      <c r="HZ12" s="114"/>
      <c r="IA12" s="114"/>
      <c r="IB12" s="114"/>
      <c r="IC12" s="114"/>
      <c r="ID12" s="114"/>
      <c r="IE12" s="114"/>
      <c r="IF12" s="114"/>
      <c r="IG12" s="114"/>
      <c r="IH12" s="114"/>
      <c r="II12" s="114"/>
      <c r="IJ12" s="114"/>
      <c r="IK12" s="114"/>
      <c r="IL12" s="114"/>
      <c r="IM12" s="114"/>
      <c r="IN12" s="114"/>
      <c r="IO12" s="114"/>
      <c r="IP12" s="114"/>
      <c r="IQ12" s="114"/>
      <c r="IR12" s="114"/>
      <c r="IS12" s="114"/>
      <c r="IT12" s="114"/>
      <c r="IU12" s="114"/>
      <c r="IV12" s="114"/>
      <c r="IW12" s="114"/>
      <c r="IX12" s="114"/>
      <c r="IY12" s="114"/>
      <c r="IZ12" s="114"/>
      <c r="JA12" s="114"/>
      <c r="JB12" s="114"/>
      <c r="JC12" s="114"/>
      <c r="JD12" s="114"/>
      <c r="JE12" s="114"/>
      <c r="JF12" s="114"/>
      <c r="JG12" s="114"/>
      <c r="JH12" s="114"/>
      <c r="JI12" s="114"/>
      <c r="JJ12" s="114"/>
      <c r="JK12" s="114"/>
      <c r="JL12" s="114"/>
      <c r="JM12" s="114"/>
      <c r="JN12" s="114"/>
      <c r="JO12" s="114"/>
      <c r="JP12" s="114"/>
      <c r="JQ12" s="114"/>
      <c r="JR12" s="114"/>
      <c r="JS12" s="114"/>
      <c r="JT12" s="114"/>
      <c r="JU12" s="114"/>
      <c r="JV12" s="114"/>
      <c r="JW12" s="114"/>
      <c r="JX12" s="114"/>
      <c r="JY12" s="114"/>
      <c r="JZ12" s="114"/>
      <c r="KA12" s="114"/>
      <c r="KB12" s="114"/>
      <c r="KC12" s="114"/>
      <c r="KD12" s="114"/>
      <c r="KE12" s="114"/>
      <c r="KF12" s="114"/>
      <c r="KG12" s="114"/>
      <c r="KH12" s="114"/>
      <c r="KI12" s="114"/>
      <c r="KJ12" s="114"/>
      <c r="KK12" s="114"/>
      <c r="KL12" s="114"/>
      <c r="KM12" s="114"/>
      <c r="KN12" s="114"/>
      <c r="KO12" s="114"/>
      <c r="KP12" s="114"/>
      <c r="KQ12" s="114"/>
      <c r="KR12" s="114"/>
      <c r="KS12" s="114"/>
      <c r="KT12" s="114"/>
      <c r="KU12" s="114"/>
      <c r="KV12" s="114"/>
      <c r="KW12" s="114"/>
      <c r="KX12" s="114"/>
      <c r="KY12" s="114"/>
      <c r="KZ12" s="114"/>
      <c r="LA12" s="114"/>
      <c r="LB12" s="114"/>
      <c r="LC12" s="114"/>
      <c r="LD12" s="114"/>
    </row>
    <row r="13" spans="1:316" s="116" customFormat="1" ht="24.75" customHeight="1" x14ac:dyDescent="0.25">
      <c r="A13" s="204" t="s">
        <v>9</v>
      </c>
      <c r="B13" s="205"/>
      <c r="C13" s="205"/>
      <c r="D13" s="205"/>
      <c r="E13" s="205"/>
      <c r="F13" s="205"/>
      <c r="G13" s="206"/>
      <c r="H13" s="79"/>
      <c r="I13" s="113"/>
      <c r="J13" s="114"/>
      <c r="K13" s="114"/>
      <c r="L13" s="114"/>
      <c r="M13" s="114"/>
      <c r="N13" s="114"/>
      <c r="O13" s="114"/>
      <c r="P13" s="114"/>
      <c r="Q13" s="114"/>
      <c r="R13" s="114"/>
      <c r="S13" s="114"/>
      <c r="T13" s="114"/>
      <c r="U13" s="114"/>
      <c r="V13" s="114"/>
      <c r="W13" s="114"/>
      <c r="X13" s="114"/>
      <c r="Y13" s="114"/>
      <c r="Z13" s="114"/>
      <c r="AA13" s="114"/>
      <c r="AB13" s="114"/>
      <c r="AC13" s="114"/>
      <c r="AD13" s="114"/>
      <c r="AE13" s="114"/>
      <c r="AF13" s="114"/>
      <c r="AG13" s="114"/>
      <c r="AH13" s="114"/>
      <c r="AI13" s="114"/>
      <c r="AJ13" s="114"/>
      <c r="AK13" s="114"/>
      <c r="AL13" s="114"/>
      <c r="AM13" s="114"/>
      <c r="AN13" s="114"/>
      <c r="AO13" s="114"/>
      <c r="AP13" s="114"/>
      <c r="AQ13" s="114"/>
      <c r="AR13" s="114"/>
      <c r="AS13" s="114"/>
    </row>
    <row r="14" spans="1:316" s="114" customFormat="1" ht="31.5" x14ac:dyDescent="0.25">
      <c r="A14" s="110" t="s">
        <v>228</v>
      </c>
      <c r="B14" s="111">
        <v>2.67</v>
      </c>
      <c r="C14" s="111">
        <v>15.86</v>
      </c>
      <c r="D14" s="112">
        <v>7.7</v>
      </c>
      <c r="E14" s="111">
        <v>13.12</v>
      </c>
      <c r="F14" s="111">
        <v>6.3557739502489854</v>
      </c>
      <c r="G14" s="111">
        <v>7.67</v>
      </c>
      <c r="H14" s="79"/>
      <c r="I14" s="113"/>
    </row>
    <row r="15" spans="1:316" s="114" customFormat="1" ht="132.75" customHeight="1" x14ac:dyDescent="0.25">
      <c r="A15" s="202" t="s">
        <v>215</v>
      </c>
      <c r="B15" s="202"/>
      <c r="C15" s="202"/>
      <c r="D15" s="202"/>
      <c r="E15" s="202"/>
      <c r="F15" s="202"/>
      <c r="G15" s="202"/>
      <c r="H15" s="79"/>
      <c r="I15" s="113"/>
    </row>
    <row r="16" spans="1:316" s="20" customFormat="1" ht="15.75" x14ac:dyDescent="0.25">
      <c r="A16" s="23"/>
      <c r="B16" s="23"/>
      <c r="C16" s="23"/>
      <c r="D16" s="23"/>
      <c r="E16" s="23"/>
      <c r="F16" s="23"/>
      <c r="G16" s="23"/>
      <c r="H16" s="22"/>
      <c r="I16" s="22"/>
    </row>
    <row r="17" spans="1:9" s="20" customFormat="1" ht="15.75" x14ac:dyDescent="0.25">
      <c r="A17" s="23"/>
      <c r="B17" s="23"/>
      <c r="C17" s="23"/>
      <c r="D17" s="23"/>
      <c r="E17" s="23"/>
      <c r="F17" s="23"/>
      <c r="G17" s="23"/>
      <c r="H17" s="22"/>
      <c r="I17" s="22"/>
    </row>
    <row r="18" spans="1:9" s="20" customFormat="1" ht="15.75" x14ac:dyDescent="0.25">
      <c r="A18" s="23"/>
      <c r="B18" s="23"/>
      <c r="C18" s="23"/>
      <c r="D18" s="23"/>
      <c r="E18" s="23"/>
      <c r="F18" s="23"/>
      <c r="G18" s="23"/>
      <c r="H18" s="22"/>
      <c r="I18" s="22"/>
    </row>
    <row r="19" spans="1:9" s="20" customFormat="1" ht="15.75" x14ac:dyDescent="0.25">
      <c r="A19" s="23"/>
      <c r="B19" s="23"/>
      <c r="C19" s="23"/>
      <c r="D19" s="23"/>
      <c r="E19" s="23"/>
      <c r="F19" s="23"/>
      <c r="G19" s="23"/>
      <c r="H19" s="22"/>
      <c r="I19" s="22"/>
    </row>
    <row r="20" spans="1:9" s="20" customFormat="1" ht="15.75" x14ac:dyDescent="0.25">
      <c r="A20" s="23"/>
      <c r="B20" s="23"/>
      <c r="C20" s="23"/>
      <c r="D20" s="23"/>
      <c r="E20" s="23"/>
      <c r="F20" s="23"/>
      <c r="G20" s="23"/>
      <c r="H20" s="22"/>
      <c r="I20" s="22"/>
    </row>
    <row r="21" spans="1:9" s="20" customFormat="1" ht="15.75" x14ac:dyDescent="0.25">
      <c r="A21" s="23"/>
      <c r="B21" s="23"/>
      <c r="C21" s="23"/>
      <c r="D21" s="23"/>
      <c r="E21" s="23"/>
      <c r="F21" s="23"/>
      <c r="G21" s="23"/>
      <c r="H21" s="22"/>
      <c r="I21" s="22"/>
    </row>
    <row r="22" spans="1:9" s="20" customFormat="1" ht="15.75" x14ac:dyDescent="0.25">
      <c r="A22" s="23"/>
      <c r="B22" s="23"/>
      <c r="C22" s="23"/>
      <c r="D22" s="23"/>
      <c r="E22" s="23"/>
      <c r="F22" s="23"/>
      <c r="G22" s="23"/>
      <c r="H22" s="22"/>
      <c r="I22" s="22"/>
    </row>
    <row r="23" spans="1:9" s="20" customFormat="1" ht="15.75" x14ac:dyDescent="0.25">
      <c r="A23" s="23"/>
      <c r="B23" s="23"/>
      <c r="C23" s="23"/>
      <c r="D23" s="23"/>
      <c r="E23" s="23"/>
      <c r="F23" s="23"/>
      <c r="G23" s="23"/>
      <c r="H23" s="22"/>
      <c r="I23" s="22"/>
    </row>
    <row r="24" spans="1:9" s="20" customFormat="1" ht="15.75" x14ac:dyDescent="0.25">
      <c r="A24" s="23"/>
      <c r="B24" s="23"/>
      <c r="C24" s="23"/>
      <c r="D24" s="23"/>
      <c r="E24" s="23"/>
      <c r="F24" s="23"/>
      <c r="G24" s="23"/>
      <c r="H24" s="22"/>
      <c r="I24" s="22"/>
    </row>
    <row r="25" spans="1:9" s="20" customFormat="1" ht="15.75" x14ac:dyDescent="0.25">
      <c r="A25" s="23"/>
      <c r="B25" s="23"/>
      <c r="C25" s="23"/>
      <c r="D25" s="23"/>
      <c r="E25" s="23"/>
      <c r="F25" s="23"/>
      <c r="G25" s="23"/>
      <c r="H25" s="22"/>
      <c r="I25" s="22"/>
    </row>
    <row r="26" spans="1:9" s="20" customFormat="1" ht="15.75" x14ac:dyDescent="0.25">
      <c r="A26" s="23"/>
      <c r="B26" s="23"/>
      <c r="C26" s="23"/>
      <c r="D26" s="23"/>
      <c r="E26" s="23"/>
      <c r="F26" s="23"/>
      <c r="G26" s="23"/>
      <c r="H26" s="22"/>
      <c r="I26" s="22"/>
    </row>
    <row r="27" spans="1:9" s="20" customFormat="1" ht="15.75" x14ac:dyDescent="0.25">
      <c r="A27" s="23"/>
      <c r="B27" s="23"/>
      <c r="C27" s="23"/>
      <c r="D27" s="23"/>
      <c r="E27" s="23"/>
      <c r="F27" s="23"/>
      <c r="G27" s="23"/>
      <c r="H27" s="22"/>
      <c r="I27" s="22"/>
    </row>
    <row r="28" spans="1:9" s="20" customFormat="1" ht="15.75" x14ac:dyDescent="0.25">
      <c r="A28" s="23"/>
      <c r="B28" s="23"/>
      <c r="C28" s="23"/>
      <c r="D28" s="23"/>
      <c r="E28" s="23"/>
      <c r="F28" s="23"/>
      <c r="G28" s="23"/>
      <c r="H28" s="22"/>
      <c r="I28" s="22"/>
    </row>
    <row r="29" spans="1:9" s="20" customFormat="1" ht="15.75" x14ac:dyDescent="0.25">
      <c r="A29" s="23"/>
      <c r="B29" s="23"/>
      <c r="C29" s="23"/>
      <c r="D29" s="23"/>
      <c r="E29" s="23"/>
      <c r="F29" s="23"/>
      <c r="G29" s="23"/>
      <c r="H29" s="22"/>
      <c r="I29" s="22"/>
    </row>
    <row r="30" spans="1:9" s="20" customFormat="1" ht="15.75" x14ac:dyDescent="0.25">
      <c r="A30" s="23"/>
      <c r="B30" s="23"/>
      <c r="C30" s="23"/>
      <c r="D30" s="23"/>
      <c r="E30" s="23"/>
      <c r="F30" s="23"/>
      <c r="G30" s="23"/>
      <c r="H30" s="22"/>
      <c r="I30" s="22"/>
    </row>
    <row r="31" spans="1:9" s="20" customFormat="1" ht="15.75" x14ac:dyDescent="0.25">
      <c r="A31" s="23"/>
      <c r="B31" s="23"/>
      <c r="C31" s="23"/>
      <c r="D31" s="23"/>
      <c r="E31" s="23"/>
      <c r="F31" s="23"/>
      <c r="G31" s="23"/>
      <c r="H31" s="22"/>
      <c r="I31" s="22"/>
    </row>
    <row r="32" spans="1:9" s="20" customFormat="1" ht="15.75" x14ac:dyDescent="0.25">
      <c r="A32" s="23"/>
      <c r="B32" s="23"/>
      <c r="C32" s="23"/>
      <c r="D32" s="23"/>
      <c r="E32" s="23"/>
      <c r="F32" s="23"/>
      <c r="G32" s="23"/>
      <c r="H32" s="22"/>
      <c r="I32" s="22"/>
    </row>
    <row r="33" spans="1:9" s="20" customFormat="1" ht="15.75" x14ac:dyDescent="0.25">
      <c r="A33" s="23"/>
      <c r="B33" s="23"/>
      <c r="C33" s="23"/>
      <c r="D33" s="23"/>
      <c r="E33" s="23"/>
      <c r="F33" s="23"/>
      <c r="G33" s="23"/>
      <c r="H33" s="22"/>
      <c r="I33" s="22"/>
    </row>
    <row r="34" spans="1:9" ht="15.75" x14ac:dyDescent="0.25">
      <c r="A34" s="21"/>
      <c r="B34" s="21"/>
      <c r="C34" s="21"/>
      <c r="D34" s="21"/>
      <c r="E34" s="21"/>
      <c r="F34" s="21"/>
      <c r="G34" s="21"/>
      <c r="H34" s="22"/>
      <c r="I34" s="22"/>
    </row>
    <row r="35" spans="1:9" ht="15.75" x14ac:dyDescent="0.25">
      <c r="A35" s="21"/>
      <c r="B35" s="21"/>
      <c r="C35" s="21"/>
      <c r="D35" s="21"/>
      <c r="E35" s="21"/>
      <c r="F35" s="21"/>
      <c r="G35" s="21"/>
      <c r="H35" s="22"/>
      <c r="I35" s="22"/>
    </row>
    <row r="36" spans="1:9" ht="15.75" x14ac:dyDescent="0.25">
      <c r="A36" s="21"/>
      <c r="B36" s="21"/>
      <c r="C36" s="21"/>
      <c r="D36" s="21"/>
      <c r="E36" s="21"/>
      <c r="F36" s="21"/>
      <c r="G36" s="21"/>
      <c r="H36" s="22"/>
      <c r="I36" s="22"/>
    </row>
  </sheetData>
  <sheetProtection algorithmName="SHA-512" hashValue="zUrjb7XxiU8m7eAjHawoAqjOoU1tjIZSVP8BtGVAJyxSdZHN53so0MUUuW8io1fm+z26NxPq82Xd6RgqUSi54A==" saltValue="kekhhOvP5JI/ey8l6zEOlw==" spinCount="100000" sheet="1" objects="1" scenarios="1"/>
  <mergeCells count="4">
    <mergeCell ref="A1:G1"/>
    <mergeCell ref="A2:G2"/>
    <mergeCell ref="A15:G15"/>
    <mergeCell ref="A13:G13"/>
  </mergeCells>
  <pageMargins left="0.7" right="0.7" top="0.75" bottom="0.75" header="0.3" footer="0.3"/>
  <pageSetup scale="48"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A985A9-8C3C-4D70-8EA7-FCAFD836609D}">
  <sheetPr>
    <tabColor theme="4"/>
    <pageSetUpPr fitToPage="1"/>
  </sheetPr>
  <dimension ref="A1:K21"/>
  <sheetViews>
    <sheetView zoomScaleNormal="100" workbookViewId="0">
      <selection activeCell="H4" sqref="H4"/>
    </sheetView>
  </sheetViews>
  <sheetFormatPr defaultColWidth="9" defaultRowHeight="15.75" x14ac:dyDescent="0.25"/>
  <cols>
    <col min="1" max="1" width="10.125" style="3" customWidth="1"/>
    <col min="2" max="2" width="14.375" style="3" customWidth="1"/>
    <col min="3" max="16384" width="9" style="3"/>
  </cols>
  <sheetData>
    <row r="1" spans="1:11" x14ac:dyDescent="0.25">
      <c r="A1" s="207" t="s">
        <v>170</v>
      </c>
      <c r="B1" s="207"/>
      <c r="C1" s="207"/>
      <c r="D1" s="207"/>
      <c r="E1" s="207"/>
      <c r="F1" s="207"/>
      <c r="G1" s="207"/>
      <c r="H1" s="207"/>
      <c r="I1" s="207"/>
      <c r="J1" s="207"/>
      <c r="K1" s="207"/>
    </row>
    <row r="2" spans="1:11" ht="116.25" customHeight="1" x14ac:dyDescent="0.25">
      <c r="A2" s="208" t="s">
        <v>222</v>
      </c>
      <c r="B2" s="208"/>
      <c r="C2" s="208"/>
      <c r="D2" s="208"/>
      <c r="E2" s="208"/>
      <c r="F2" s="208"/>
      <c r="G2" s="208"/>
      <c r="H2" s="208"/>
      <c r="I2" s="208"/>
      <c r="J2" s="208"/>
      <c r="K2" s="208"/>
    </row>
    <row r="3" spans="1:11" x14ac:dyDescent="0.25">
      <c r="A3" s="9"/>
      <c r="B3" s="9"/>
    </row>
    <row r="4" spans="1:11" s="7" customFormat="1" ht="35.25" customHeight="1" thickBot="1" x14ac:dyDescent="0.3">
      <c r="A4" s="194" t="s">
        <v>43</v>
      </c>
      <c r="B4" s="194"/>
    </row>
    <row r="5" spans="1:11" s="8" customFormat="1" ht="31.5" x14ac:dyDescent="0.25">
      <c r="A5" s="87" t="s">
        <v>20</v>
      </c>
      <c r="B5" s="88" t="s">
        <v>187</v>
      </c>
    </row>
    <row r="6" spans="1:11" x14ac:dyDescent="0.25">
      <c r="A6" s="14">
        <v>40</v>
      </c>
      <c r="B6" s="154"/>
      <c r="C6" s="196" t="s">
        <v>186</v>
      </c>
      <c r="D6" s="197"/>
      <c r="E6" s="197"/>
      <c r="F6" s="197"/>
      <c r="G6" s="197"/>
      <c r="H6" s="197"/>
    </row>
    <row r="7" spans="1:11" x14ac:dyDescent="0.25">
      <c r="A7" s="14">
        <v>38</v>
      </c>
      <c r="B7" s="154"/>
      <c r="C7" s="196" t="s">
        <v>184</v>
      </c>
      <c r="D7" s="197"/>
      <c r="E7" s="197"/>
      <c r="F7" s="197"/>
      <c r="G7" s="197"/>
      <c r="H7" s="197"/>
    </row>
    <row r="8" spans="1:11" x14ac:dyDescent="0.25">
      <c r="A8" s="14">
        <v>35</v>
      </c>
      <c r="B8" s="154"/>
      <c r="C8" s="196" t="s">
        <v>178</v>
      </c>
      <c r="D8" s="197"/>
      <c r="E8" s="197"/>
      <c r="F8" s="197"/>
      <c r="G8" s="197"/>
      <c r="H8" s="197"/>
    </row>
    <row r="9" spans="1:11" x14ac:dyDescent="0.25">
      <c r="A9" s="14">
        <v>30</v>
      </c>
      <c r="B9" s="154"/>
      <c r="C9" s="196" t="s">
        <v>179</v>
      </c>
      <c r="D9" s="197"/>
      <c r="E9" s="197"/>
      <c r="F9" s="197"/>
      <c r="G9" s="197"/>
      <c r="H9" s="197"/>
    </row>
    <row r="10" spans="1:11" x14ac:dyDescent="0.25">
      <c r="A10" s="14">
        <v>24</v>
      </c>
      <c r="B10" s="154"/>
      <c r="C10" s="196" t="s">
        <v>180</v>
      </c>
      <c r="D10" s="197"/>
      <c r="E10" s="197"/>
      <c r="F10" s="197"/>
      <c r="G10" s="197"/>
      <c r="H10" s="197"/>
    </row>
    <row r="11" spans="1:11" x14ac:dyDescent="0.25">
      <c r="A11" s="14">
        <v>20</v>
      </c>
      <c r="B11" s="154"/>
      <c r="C11" s="196" t="s">
        <v>181</v>
      </c>
      <c r="D11" s="197"/>
      <c r="E11" s="197"/>
      <c r="F11" s="197"/>
      <c r="G11" s="197"/>
      <c r="H11" s="197"/>
    </row>
    <row r="12" spans="1:11" x14ac:dyDescent="0.25">
      <c r="A12" s="14">
        <v>16</v>
      </c>
      <c r="B12" s="154"/>
      <c r="C12" s="196" t="s">
        <v>182</v>
      </c>
      <c r="D12" s="197"/>
      <c r="E12" s="197"/>
      <c r="F12" s="197"/>
      <c r="G12" s="197"/>
      <c r="H12" s="197"/>
    </row>
    <row r="13" spans="1:11" x14ac:dyDescent="0.25">
      <c r="A13" s="14">
        <v>12</v>
      </c>
      <c r="B13" s="154"/>
      <c r="C13" s="196" t="s">
        <v>183</v>
      </c>
      <c r="D13" s="197"/>
      <c r="E13" s="197"/>
      <c r="F13" s="197"/>
      <c r="G13" s="197"/>
      <c r="H13" s="197"/>
    </row>
    <row r="14" spans="1:11" x14ac:dyDescent="0.25">
      <c r="A14" s="34"/>
      <c r="B14" s="35"/>
      <c r="C14" s="19" t="s">
        <v>42</v>
      </c>
      <c r="D14" s="7"/>
      <c r="E14" s="7"/>
      <c r="F14" s="7"/>
      <c r="G14" s="7"/>
    </row>
    <row r="15" spans="1:11" x14ac:dyDescent="0.25">
      <c r="A15" s="34"/>
      <c r="B15" s="35"/>
      <c r="C15" s="19"/>
      <c r="D15" s="7"/>
      <c r="E15" s="7"/>
      <c r="F15" s="7"/>
      <c r="G15" s="7"/>
    </row>
    <row r="16" spans="1:11" x14ac:dyDescent="0.25">
      <c r="A16" s="34"/>
      <c r="B16" s="35"/>
      <c r="C16" s="19"/>
      <c r="D16" s="7"/>
      <c r="E16" s="7"/>
      <c r="F16" s="7"/>
      <c r="G16" s="7"/>
    </row>
    <row r="17" spans="1:7" x14ac:dyDescent="0.25">
      <c r="A17" s="34"/>
      <c r="B17" s="35"/>
    </row>
    <row r="18" spans="1:7" x14ac:dyDescent="0.25">
      <c r="A18" s="34"/>
      <c r="B18" s="35"/>
    </row>
    <row r="19" spans="1:7" x14ac:dyDescent="0.25">
      <c r="A19" s="34"/>
      <c r="B19" s="35"/>
    </row>
    <row r="20" spans="1:7" x14ac:dyDescent="0.25">
      <c r="A20" s="34"/>
      <c r="B20" s="35"/>
    </row>
    <row r="21" spans="1:7" s="12" customFormat="1" ht="53.25" customHeight="1" thickBot="1" x14ac:dyDescent="0.3">
      <c r="A21" s="15" t="s">
        <v>21</v>
      </c>
      <c r="B21" s="16">
        <f>SUM((B6)+((A7*B7)/40)+((A8*B8)/40)+((A9*B9)/40)+((A10*B10)/40)+((A11*B11)/40)+((A12*B12)/40)+((A13*B13)/40)+((A14*B14)/40)+((A15*B15)/40)+((A16*B16)/40)+((A17*B17)/40)+((A18*B18)/40)+((A19*B19)/40)+((A20*B20)/40))</f>
        <v>0</v>
      </c>
      <c r="C21" s="199" t="s">
        <v>172</v>
      </c>
      <c r="D21" s="200"/>
      <c r="E21" s="200"/>
      <c r="F21" s="200"/>
      <c r="G21" s="200"/>
    </row>
  </sheetData>
  <sheetProtection algorithmName="SHA-512" hashValue="lmbeADgYTjIArj4wqEhT9TuPr2ZRj5EUcnYyX9H0Cy++BSsVmeceliHvCYtKpPH1JYwW18e3TzrXk6Vg1mq/rQ==" saltValue="OP+l7BnyVIhAnZF/OTwUyQ==" spinCount="100000" sheet="1" objects="1" scenarios="1"/>
  <mergeCells count="12">
    <mergeCell ref="A1:K1"/>
    <mergeCell ref="A4:B4"/>
    <mergeCell ref="A2:K2"/>
    <mergeCell ref="C21:G21"/>
    <mergeCell ref="C6:H6"/>
    <mergeCell ref="C7:H7"/>
    <mergeCell ref="C8:H8"/>
    <mergeCell ref="C9:H9"/>
    <mergeCell ref="C10:H10"/>
    <mergeCell ref="C11:H11"/>
    <mergeCell ref="C12:H12"/>
    <mergeCell ref="C13:H13"/>
  </mergeCells>
  <pageMargins left="0.7" right="0.7" top="0.75" bottom="0.75" header="0.3" footer="0.3"/>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63E7B-402E-4ED4-A98B-207A4A334B8B}">
  <sheetPr>
    <tabColor theme="4"/>
    <pageSetUpPr fitToPage="1"/>
  </sheetPr>
  <dimension ref="A1:AW42"/>
  <sheetViews>
    <sheetView zoomScale="85" zoomScaleNormal="85" workbookViewId="0">
      <selection activeCell="H19" sqref="H19"/>
    </sheetView>
  </sheetViews>
  <sheetFormatPr defaultColWidth="8.75" defaultRowHeight="12.75" x14ac:dyDescent="0.2"/>
  <cols>
    <col min="1" max="1" width="33" style="44" customWidth="1"/>
    <col min="2" max="7" width="21.5" style="44" customWidth="1"/>
    <col min="8" max="8" width="55.625" style="36" customWidth="1"/>
    <col min="9" max="248" width="8.75" style="36"/>
    <col min="249" max="249" width="9.375" style="36" customWidth="1"/>
    <col min="250" max="250" width="12.125" style="36" customWidth="1"/>
    <col min="251" max="251" width="13.875" style="36" customWidth="1"/>
    <col min="252" max="252" width="29.375" style="36" customWidth="1"/>
    <col min="253" max="256" width="21.5" style="36" customWidth="1"/>
    <col min="257" max="257" width="0" style="36" hidden="1" customWidth="1"/>
    <col min="258" max="258" width="17.625" style="36" customWidth="1"/>
    <col min="259" max="263" width="0" style="36" hidden="1" customWidth="1"/>
    <col min="264" max="264" width="7.875" style="36" customWidth="1"/>
    <col min="265" max="504" width="8.75" style="36"/>
    <col min="505" max="505" width="9.375" style="36" customWidth="1"/>
    <col min="506" max="506" width="12.125" style="36" customWidth="1"/>
    <col min="507" max="507" width="13.875" style="36" customWidth="1"/>
    <col min="508" max="508" width="29.375" style="36" customWidth="1"/>
    <col min="509" max="512" width="21.5" style="36" customWidth="1"/>
    <col min="513" max="513" width="0" style="36" hidden="1" customWidth="1"/>
    <col min="514" max="514" width="17.625" style="36" customWidth="1"/>
    <col min="515" max="519" width="0" style="36" hidden="1" customWidth="1"/>
    <col min="520" max="520" width="7.875" style="36" customWidth="1"/>
    <col min="521" max="760" width="8.75" style="36"/>
    <col min="761" max="761" width="9.375" style="36" customWidth="1"/>
    <col min="762" max="762" width="12.125" style="36" customWidth="1"/>
    <col min="763" max="763" width="13.875" style="36" customWidth="1"/>
    <col min="764" max="764" width="29.375" style="36" customWidth="1"/>
    <col min="765" max="768" width="21.5" style="36" customWidth="1"/>
    <col min="769" max="769" width="0" style="36" hidden="1" customWidth="1"/>
    <col min="770" max="770" width="17.625" style="36" customWidth="1"/>
    <col min="771" max="775" width="0" style="36" hidden="1" customWidth="1"/>
    <col min="776" max="776" width="7.875" style="36" customWidth="1"/>
    <col min="777" max="1016" width="8.75" style="36"/>
    <col min="1017" max="1017" width="9.375" style="36" customWidth="1"/>
    <col min="1018" max="1018" width="12.125" style="36" customWidth="1"/>
    <col min="1019" max="1019" width="13.875" style="36" customWidth="1"/>
    <col min="1020" max="1020" width="29.375" style="36" customWidth="1"/>
    <col min="1021" max="1024" width="21.5" style="36" customWidth="1"/>
    <col min="1025" max="1025" width="0" style="36" hidden="1" customWidth="1"/>
    <col min="1026" max="1026" width="17.625" style="36" customWidth="1"/>
    <col min="1027" max="1031" width="0" style="36" hidden="1" customWidth="1"/>
    <col min="1032" max="1032" width="7.875" style="36" customWidth="1"/>
    <col min="1033" max="1272" width="8.75" style="36"/>
    <col min="1273" max="1273" width="9.375" style="36" customWidth="1"/>
    <col min="1274" max="1274" width="12.125" style="36" customWidth="1"/>
    <col min="1275" max="1275" width="13.875" style="36" customWidth="1"/>
    <col min="1276" max="1276" width="29.375" style="36" customWidth="1"/>
    <col min="1277" max="1280" width="21.5" style="36" customWidth="1"/>
    <col min="1281" max="1281" width="0" style="36" hidden="1" customWidth="1"/>
    <col min="1282" max="1282" width="17.625" style="36" customWidth="1"/>
    <col min="1283" max="1287" width="0" style="36" hidden="1" customWidth="1"/>
    <col min="1288" max="1288" width="7.875" style="36" customWidth="1"/>
    <col min="1289" max="1528" width="8.75" style="36"/>
    <col min="1529" max="1529" width="9.375" style="36" customWidth="1"/>
    <col min="1530" max="1530" width="12.125" style="36" customWidth="1"/>
    <col min="1531" max="1531" width="13.875" style="36" customWidth="1"/>
    <col min="1532" max="1532" width="29.375" style="36" customWidth="1"/>
    <col min="1533" max="1536" width="21.5" style="36" customWidth="1"/>
    <col min="1537" max="1537" width="0" style="36" hidden="1" customWidth="1"/>
    <col min="1538" max="1538" width="17.625" style="36" customWidth="1"/>
    <col min="1539" max="1543" width="0" style="36" hidden="1" customWidth="1"/>
    <col min="1544" max="1544" width="7.875" style="36" customWidth="1"/>
    <col min="1545" max="1784" width="8.75" style="36"/>
    <col min="1785" max="1785" width="9.375" style="36" customWidth="1"/>
    <col min="1786" max="1786" width="12.125" style="36" customWidth="1"/>
    <col min="1787" max="1787" width="13.875" style="36" customWidth="1"/>
    <col min="1788" max="1788" width="29.375" style="36" customWidth="1"/>
    <col min="1789" max="1792" width="21.5" style="36" customWidth="1"/>
    <col min="1793" max="1793" width="0" style="36" hidden="1" customWidth="1"/>
    <col min="1794" max="1794" width="17.625" style="36" customWidth="1"/>
    <col min="1795" max="1799" width="0" style="36" hidden="1" customWidth="1"/>
    <col min="1800" max="1800" width="7.875" style="36" customWidth="1"/>
    <col min="1801" max="2040" width="8.75" style="36"/>
    <col min="2041" max="2041" width="9.375" style="36" customWidth="1"/>
    <col min="2042" max="2042" width="12.125" style="36" customWidth="1"/>
    <col min="2043" max="2043" width="13.875" style="36" customWidth="1"/>
    <col min="2044" max="2044" width="29.375" style="36" customWidth="1"/>
    <col min="2045" max="2048" width="21.5" style="36" customWidth="1"/>
    <col min="2049" max="2049" width="0" style="36" hidden="1" customWidth="1"/>
    <col min="2050" max="2050" width="17.625" style="36" customWidth="1"/>
    <col min="2051" max="2055" width="0" style="36" hidden="1" customWidth="1"/>
    <col min="2056" max="2056" width="7.875" style="36" customWidth="1"/>
    <col min="2057" max="2296" width="8.75" style="36"/>
    <col min="2297" max="2297" width="9.375" style="36" customWidth="1"/>
    <col min="2298" max="2298" width="12.125" style="36" customWidth="1"/>
    <col min="2299" max="2299" width="13.875" style="36" customWidth="1"/>
    <col min="2300" max="2300" width="29.375" style="36" customWidth="1"/>
    <col min="2301" max="2304" width="21.5" style="36" customWidth="1"/>
    <col min="2305" max="2305" width="0" style="36" hidden="1" customWidth="1"/>
    <col min="2306" max="2306" width="17.625" style="36" customWidth="1"/>
    <col min="2307" max="2311" width="0" style="36" hidden="1" customWidth="1"/>
    <col min="2312" max="2312" width="7.875" style="36" customWidth="1"/>
    <col min="2313" max="2552" width="8.75" style="36"/>
    <col min="2553" max="2553" width="9.375" style="36" customWidth="1"/>
    <col min="2554" max="2554" width="12.125" style="36" customWidth="1"/>
    <col min="2555" max="2555" width="13.875" style="36" customWidth="1"/>
    <col min="2556" max="2556" width="29.375" style="36" customWidth="1"/>
    <col min="2557" max="2560" width="21.5" style="36" customWidth="1"/>
    <col min="2561" max="2561" width="0" style="36" hidden="1" customWidth="1"/>
    <col min="2562" max="2562" width="17.625" style="36" customWidth="1"/>
    <col min="2563" max="2567" width="0" style="36" hidden="1" customWidth="1"/>
    <col min="2568" max="2568" width="7.875" style="36" customWidth="1"/>
    <col min="2569" max="2808" width="8.75" style="36"/>
    <col min="2809" max="2809" width="9.375" style="36" customWidth="1"/>
    <col min="2810" max="2810" width="12.125" style="36" customWidth="1"/>
    <col min="2811" max="2811" width="13.875" style="36" customWidth="1"/>
    <col min="2812" max="2812" width="29.375" style="36" customWidth="1"/>
    <col min="2813" max="2816" width="21.5" style="36" customWidth="1"/>
    <col min="2817" max="2817" width="0" style="36" hidden="1" customWidth="1"/>
    <col min="2818" max="2818" width="17.625" style="36" customWidth="1"/>
    <col min="2819" max="2823" width="0" style="36" hidden="1" customWidth="1"/>
    <col min="2824" max="2824" width="7.875" style="36" customWidth="1"/>
    <col min="2825" max="3064" width="8.75" style="36"/>
    <col min="3065" max="3065" width="9.375" style="36" customWidth="1"/>
    <col min="3066" max="3066" width="12.125" style="36" customWidth="1"/>
    <col min="3067" max="3067" width="13.875" style="36" customWidth="1"/>
    <col min="3068" max="3068" width="29.375" style="36" customWidth="1"/>
    <col min="3069" max="3072" width="21.5" style="36" customWidth="1"/>
    <col min="3073" max="3073" width="0" style="36" hidden="1" customWidth="1"/>
    <col min="3074" max="3074" width="17.625" style="36" customWidth="1"/>
    <col min="3075" max="3079" width="0" style="36" hidden="1" customWidth="1"/>
    <col min="3080" max="3080" width="7.875" style="36" customWidth="1"/>
    <col min="3081" max="3320" width="8.75" style="36"/>
    <col min="3321" max="3321" width="9.375" style="36" customWidth="1"/>
    <col min="3322" max="3322" width="12.125" style="36" customWidth="1"/>
    <col min="3323" max="3323" width="13.875" style="36" customWidth="1"/>
    <col min="3324" max="3324" width="29.375" style="36" customWidth="1"/>
    <col min="3325" max="3328" width="21.5" style="36" customWidth="1"/>
    <col min="3329" max="3329" width="0" style="36" hidden="1" customWidth="1"/>
    <col min="3330" max="3330" width="17.625" style="36" customWidth="1"/>
    <col min="3331" max="3335" width="0" style="36" hidden="1" customWidth="1"/>
    <col min="3336" max="3336" width="7.875" style="36" customWidth="1"/>
    <col min="3337" max="3576" width="8.75" style="36"/>
    <col min="3577" max="3577" width="9.375" style="36" customWidth="1"/>
    <col min="3578" max="3578" width="12.125" style="36" customWidth="1"/>
    <col min="3579" max="3579" width="13.875" style="36" customWidth="1"/>
    <col min="3580" max="3580" width="29.375" style="36" customWidth="1"/>
    <col min="3581" max="3584" width="21.5" style="36" customWidth="1"/>
    <col min="3585" max="3585" width="0" style="36" hidden="1" customWidth="1"/>
    <col min="3586" max="3586" width="17.625" style="36" customWidth="1"/>
    <col min="3587" max="3591" width="0" style="36" hidden="1" customWidth="1"/>
    <col min="3592" max="3592" width="7.875" style="36" customWidth="1"/>
    <col min="3593" max="3832" width="8.75" style="36"/>
    <col min="3833" max="3833" width="9.375" style="36" customWidth="1"/>
    <col min="3834" max="3834" width="12.125" style="36" customWidth="1"/>
    <col min="3835" max="3835" width="13.875" style="36" customWidth="1"/>
    <col min="3836" max="3836" width="29.375" style="36" customWidth="1"/>
    <col min="3837" max="3840" width="21.5" style="36" customWidth="1"/>
    <col min="3841" max="3841" width="0" style="36" hidden="1" customWidth="1"/>
    <col min="3842" max="3842" width="17.625" style="36" customWidth="1"/>
    <col min="3843" max="3847" width="0" style="36" hidden="1" customWidth="1"/>
    <col min="3848" max="3848" width="7.875" style="36" customWidth="1"/>
    <col min="3849" max="4088" width="8.75" style="36"/>
    <col min="4089" max="4089" width="9.375" style="36" customWidth="1"/>
    <col min="4090" max="4090" width="12.125" style="36" customWidth="1"/>
    <col min="4091" max="4091" width="13.875" style="36" customWidth="1"/>
    <col min="4092" max="4092" width="29.375" style="36" customWidth="1"/>
    <col min="4093" max="4096" width="21.5" style="36" customWidth="1"/>
    <col min="4097" max="4097" width="0" style="36" hidden="1" customWidth="1"/>
    <col min="4098" max="4098" width="17.625" style="36" customWidth="1"/>
    <col min="4099" max="4103" width="0" style="36" hidden="1" customWidth="1"/>
    <col min="4104" max="4104" width="7.875" style="36" customWidth="1"/>
    <col min="4105" max="4344" width="8.75" style="36"/>
    <col min="4345" max="4345" width="9.375" style="36" customWidth="1"/>
    <col min="4346" max="4346" width="12.125" style="36" customWidth="1"/>
    <col min="4347" max="4347" width="13.875" style="36" customWidth="1"/>
    <col min="4348" max="4348" width="29.375" style="36" customWidth="1"/>
    <col min="4349" max="4352" width="21.5" style="36" customWidth="1"/>
    <col min="4353" max="4353" width="0" style="36" hidden="1" customWidth="1"/>
    <col min="4354" max="4354" width="17.625" style="36" customWidth="1"/>
    <col min="4355" max="4359" width="0" style="36" hidden="1" customWidth="1"/>
    <col min="4360" max="4360" width="7.875" style="36" customWidth="1"/>
    <col min="4361" max="4600" width="8.75" style="36"/>
    <col min="4601" max="4601" width="9.375" style="36" customWidth="1"/>
    <col min="4602" max="4602" width="12.125" style="36" customWidth="1"/>
    <col min="4603" max="4603" width="13.875" style="36" customWidth="1"/>
    <col min="4604" max="4604" width="29.375" style="36" customWidth="1"/>
    <col min="4605" max="4608" width="21.5" style="36" customWidth="1"/>
    <col min="4609" max="4609" width="0" style="36" hidden="1" customWidth="1"/>
    <col min="4610" max="4610" width="17.625" style="36" customWidth="1"/>
    <col min="4611" max="4615" width="0" style="36" hidden="1" customWidth="1"/>
    <col min="4616" max="4616" width="7.875" style="36" customWidth="1"/>
    <col min="4617" max="4856" width="8.75" style="36"/>
    <col min="4857" max="4857" width="9.375" style="36" customWidth="1"/>
    <col min="4858" max="4858" width="12.125" style="36" customWidth="1"/>
    <col min="4859" max="4859" width="13.875" style="36" customWidth="1"/>
    <col min="4860" max="4860" width="29.375" style="36" customWidth="1"/>
    <col min="4861" max="4864" width="21.5" style="36" customWidth="1"/>
    <col min="4865" max="4865" width="0" style="36" hidden="1" customWidth="1"/>
    <col min="4866" max="4866" width="17.625" style="36" customWidth="1"/>
    <col min="4867" max="4871" width="0" style="36" hidden="1" customWidth="1"/>
    <col min="4872" max="4872" width="7.875" style="36" customWidth="1"/>
    <col min="4873" max="5112" width="8.75" style="36"/>
    <col min="5113" max="5113" width="9.375" style="36" customWidth="1"/>
    <col min="5114" max="5114" width="12.125" style="36" customWidth="1"/>
    <col min="5115" max="5115" width="13.875" style="36" customWidth="1"/>
    <col min="5116" max="5116" width="29.375" style="36" customWidth="1"/>
    <col min="5117" max="5120" width="21.5" style="36" customWidth="1"/>
    <col min="5121" max="5121" width="0" style="36" hidden="1" customWidth="1"/>
    <col min="5122" max="5122" width="17.625" style="36" customWidth="1"/>
    <col min="5123" max="5127" width="0" style="36" hidden="1" customWidth="1"/>
    <col min="5128" max="5128" width="7.875" style="36" customWidth="1"/>
    <col min="5129" max="5368" width="8.75" style="36"/>
    <col min="5369" max="5369" width="9.375" style="36" customWidth="1"/>
    <col min="5370" max="5370" width="12.125" style="36" customWidth="1"/>
    <col min="5371" max="5371" width="13.875" style="36" customWidth="1"/>
    <col min="5372" max="5372" width="29.375" style="36" customWidth="1"/>
    <col min="5373" max="5376" width="21.5" style="36" customWidth="1"/>
    <col min="5377" max="5377" width="0" style="36" hidden="1" customWidth="1"/>
    <col min="5378" max="5378" width="17.625" style="36" customWidth="1"/>
    <col min="5379" max="5383" width="0" style="36" hidden="1" customWidth="1"/>
    <col min="5384" max="5384" width="7.875" style="36" customWidth="1"/>
    <col min="5385" max="5624" width="8.75" style="36"/>
    <col min="5625" max="5625" width="9.375" style="36" customWidth="1"/>
    <col min="5626" max="5626" width="12.125" style="36" customWidth="1"/>
    <col min="5627" max="5627" width="13.875" style="36" customWidth="1"/>
    <col min="5628" max="5628" width="29.375" style="36" customWidth="1"/>
    <col min="5629" max="5632" width="21.5" style="36" customWidth="1"/>
    <col min="5633" max="5633" width="0" style="36" hidden="1" customWidth="1"/>
    <col min="5634" max="5634" width="17.625" style="36" customWidth="1"/>
    <col min="5635" max="5639" width="0" style="36" hidden="1" customWidth="1"/>
    <col min="5640" max="5640" width="7.875" style="36" customWidth="1"/>
    <col min="5641" max="5880" width="8.75" style="36"/>
    <col min="5881" max="5881" width="9.375" style="36" customWidth="1"/>
    <col min="5882" max="5882" width="12.125" style="36" customWidth="1"/>
    <col min="5883" max="5883" width="13.875" style="36" customWidth="1"/>
    <col min="5884" max="5884" width="29.375" style="36" customWidth="1"/>
    <col min="5885" max="5888" width="21.5" style="36" customWidth="1"/>
    <col min="5889" max="5889" width="0" style="36" hidden="1" customWidth="1"/>
    <col min="5890" max="5890" width="17.625" style="36" customWidth="1"/>
    <col min="5891" max="5895" width="0" style="36" hidden="1" customWidth="1"/>
    <col min="5896" max="5896" width="7.875" style="36" customWidth="1"/>
    <col min="5897" max="6136" width="8.75" style="36"/>
    <col min="6137" max="6137" width="9.375" style="36" customWidth="1"/>
    <col min="6138" max="6138" width="12.125" style="36" customWidth="1"/>
    <col min="6139" max="6139" width="13.875" style="36" customWidth="1"/>
    <col min="6140" max="6140" width="29.375" style="36" customWidth="1"/>
    <col min="6141" max="6144" width="21.5" style="36" customWidth="1"/>
    <col min="6145" max="6145" width="0" style="36" hidden="1" customWidth="1"/>
    <col min="6146" max="6146" width="17.625" style="36" customWidth="1"/>
    <col min="6147" max="6151" width="0" style="36" hidden="1" customWidth="1"/>
    <col min="6152" max="6152" width="7.875" style="36" customWidth="1"/>
    <col min="6153" max="6392" width="8.75" style="36"/>
    <col min="6393" max="6393" width="9.375" style="36" customWidth="1"/>
    <col min="6394" max="6394" width="12.125" style="36" customWidth="1"/>
    <col min="6395" max="6395" width="13.875" style="36" customWidth="1"/>
    <col min="6396" max="6396" width="29.375" style="36" customWidth="1"/>
    <col min="6397" max="6400" width="21.5" style="36" customWidth="1"/>
    <col min="6401" max="6401" width="0" style="36" hidden="1" customWidth="1"/>
    <col min="6402" max="6402" width="17.625" style="36" customWidth="1"/>
    <col min="6403" max="6407" width="0" style="36" hidden="1" customWidth="1"/>
    <col min="6408" max="6408" width="7.875" style="36" customWidth="1"/>
    <col min="6409" max="6648" width="8.75" style="36"/>
    <col min="6649" max="6649" width="9.375" style="36" customWidth="1"/>
    <col min="6650" max="6650" width="12.125" style="36" customWidth="1"/>
    <col min="6651" max="6651" width="13.875" style="36" customWidth="1"/>
    <col min="6652" max="6652" width="29.375" style="36" customWidth="1"/>
    <col min="6653" max="6656" width="21.5" style="36" customWidth="1"/>
    <col min="6657" max="6657" width="0" style="36" hidden="1" customWidth="1"/>
    <col min="6658" max="6658" width="17.625" style="36" customWidth="1"/>
    <col min="6659" max="6663" width="0" style="36" hidden="1" customWidth="1"/>
    <col min="6664" max="6664" width="7.875" style="36" customWidth="1"/>
    <col min="6665" max="6904" width="8.75" style="36"/>
    <col min="6905" max="6905" width="9.375" style="36" customWidth="1"/>
    <col min="6906" max="6906" width="12.125" style="36" customWidth="1"/>
    <col min="6907" max="6907" width="13.875" style="36" customWidth="1"/>
    <col min="6908" max="6908" width="29.375" style="36" customWidth="1"/>
    <col min="6909" max="6912" width="21.5" style="36" customWidth="1"/>
    <col min="6913" max="6913" width="0" style="36" hidden="1" customWidth="1"/>
    <col min="6914" max="6914" width="17.625" style="36" customWidth="1"/>
    <col min="6915" max="6919" width="0" style="36" hidden="1" customWidth="1"/>
    <col min="6920" max="6920" width="7.875" style="36" customWidth="1"/>
    <col min="6921" max="7160" width="8.75" style="36"/>
    <col min="7161" max="7161" width="9.375" style="36" customWidth="1"/>
    <col min="7162" max="7162" width="12.125" style="36" customWidth="1"/>
    <col min="7163" max="7163" width="13.875" style="36" customWidth="1"/>
    <col min="7164" max="7164" width="29.375" style="36" customWidth="1"/>
    <col min="7165" max="7168" width="21.5" style="36" customWidth="1"/>
    <col min="7169" max="7169" width="0" style="36" hidden="1" customWidth="1"/>
    <col min="7170" max="7170" width="17.625" style="36" customWidth="1"/>
    <col min="7171" max="7175" width="0" style="36" hidden="1" customWidth="1"/>
    <col min="7176" max="7176" width="7.875" style="36" customWidth="1"/>
    <col min="7177" max="7416" width="8.75" style="36"/>
    <col min="7417" max="7417" width="9.375" style="36" customWidth="1"/>
    <col min="7418" max="7418" width="12.125" style="36" customWidth="1"/>
    <col min="7419" max="7419" width="13.875" style="36" customWidth="1"/>
    <col min="7420" max="7420" width="29.375" style="36" customWidth="1"/>
    <col min="7421" max="7424" width="21.5" style="36" customWidth="1"/>
    <col min="7425" max="7425" width="0" style="36" hidden="1" customWidth="1"/>
    <col min="7426" max="7426" width="17.625" style="36" customWidth="1"/>
    <col min="7427" max="7431" width="0" style="36" hidden="1" customWidth="1"/>
    <col min="7432" max="7432" width="7.875" style="36" customWidth="1"/>
    <col min="7433" max="7672" width="8.75" style="36"/>
    <col min="7673" max="7673" width="9.375" style="36" customWidth="1"/>
    <col min="7674" max="7674" width="12.125" style="36" customWidth="1"/>
    <col min="7675" max="7675" width="13.875" style="36" customWidth="1"/>
    <col min="7676" max="7676" width="29.375" style="36" customWidth="1"/>
    <col min="7677" max="7680" width="21.5" style="36" customWidth="1"/>
    <col min="7681" max="7681" width="0" style="36" hidden="1" customWidth="1"/>
    <col min="7682" max="7682" width="17.625" style="36" customWidth="1"/>
    <col min="7683" max="7687" width="0" style="36" hidden="1" customWidth="1"/>
    <col min="7688" max="7688" width="7.875" style="36" customWidth="1"/>
    <col min="7689" max="7928" width="8.75" style="36"/>
    <col min="7929" max="7929" width="9.375" style="36" customWidth="1"/>
    <col min="7930" max="7930" width="12.125" style="36" customWidth="1"/>
    <col min="7931" max="7931" width="13.875" style="36" customWidth="1"/>
    <col min="7932" max="7932" width="29.375" style="36" customWidth="1"/>
    <col min="7933" max="7936" width="21.5" style="36" customWidth="1"/>
    <col min="7937" max="7937" width="0" style="36" hidden="1" customWidth="1"/>
    <col min="7938" max="7938" width="17.625" style="36" customWidth="1"/>
    <col min="7939" max="7943" width="0" style="36" hidden="1" customWidth="1"/>
    <col min="7944" max="7944" width="7.875" style="36" customWidth="1"/>
    <col min="7945" max="8184" width="8.75" style="36"/>
    <col min="8185" max="8185" width="9.375" style="36" customWidth="1"/>
    <col min="8186" max="8186" width="12.125" style="36" customWidth="1"/>
    <col min="8187" max="8187" width="13.875" style="36" customWidth="1"/>
    <col min="8188" max="8188" width="29.375" style="36" customWidth="1"/>
    <col min="8189" max="8192" width="21.5" style="36" customWidth="1"/>
    <col min="8193" max="8193" width="0" style="36" hidden="1" customWidth="1"/>
    <col min="8194" max="8194" width="17.625" style="36" customWidth="1"/>
    <col min="8195" max="8199" width="0" style="36" hidden="1" customWidth="1"/>
    <col min="8200" max="8200" width="7.875" style="36" customWidth="1"/>
    <col min="8201" max="8440" width="8.75" style="36"/>
    <col min="8441" max="8441" width="9.375" style="36" customWidth="1"/>
    <col min="8442" max="8442" width="12.125" style="36" customWidth="1"/>
    <col min="8443" max="8443" width="13.875" style="36" customWidth="1"/>
    <col min="8444" max="8444" width="29.375" style="36" customWidth="1"/>
    <col min="8445" max="8448" width="21.5" style="36" customWidth="1"/>
    <col min="8449" max="8449" width="0" style="36" hidden="1" customWidth="1"/>
    <col min="8450" max="8450" width="17.625" style="36" customWidth="1"/>
    <col min="8451" max="8455" width="0" style="36" hidden="1" customWidth="1"/>
    <col min="8456" max="8456" width="7.875" style="36" customWidth="1"/>
    <col min="8457" max="8696" width="8.75" style="36"/>
    <col min="8697" max="8697" width="9.375" style="36" customWidth="1"/>
    <col min="8698" max="8698" width="12.125" style="36" customWidth="1"/>
    <col min="8699" max="8699" width="13.875" style="36" customWidth="1"/>
    <col min="8700" max="8700" width="29.375" style="36" customWidth="1"/>
    <col min="8701" max="8704" width="21.5" style="36" customWidth="1"/>
    <col min="8705" max="8705" width="0" style="36" hidden="1" customWidth="1"/>
    <col min="8706" max="8706" width="17.625" style="36" customWidth="1"/>
    <col min="8707" max="8711" width="0" style="36" hidden="1" customWidth="1"/>
    <col min="8712" max="8712" width="7.875" style="36" customWidth="1"/>
    <col min="8713" max="8952" width="8.75" style="36"/>
    <col min="8953" max="8953" width="9.375" style="36" customWidth="1"/>
    <col min="8954" max="8954" width="12.125" style="36" customWidth="1"/>
    <col min="8955" max="8955" width="13.875" style="36" customWidth="1"/>
    <col min="8956" max="8956" width="29.375" style="36" customWidth="1"/>
    <col min="8957" max="8960" width="21.5" style="36" customWidth="1"/>
    <col min="8961" max="8961" width="0" style="36" hidden="1" customWidth="1"/>
    <col min="8962" max="8962" width="17.625" style="36" customWidth="1"/>
    <col min="8963" max="8967" width="0" style="36" hidden="1" customWidth="1"/>
    <col min="8968" max="8968" width="7.875" style="36" customWidth="1"/>
    <col min="8969" max="9208" width="8.75" style="36"/>
    <col min="9209" max="9209" width="9.375" style="36" customWidth="1"/>
    <col min="9210" max="9210" width="12.125" style="36" customWidth="1"/>
    <col min="9211" max="9211" width="13.875" style="36" customWidth="1"/>
    <col min="9212" max="9212" width="29.375" style="36" customWidth="1"/>
    <col min="9213" max="9216" width="21.5" style="36" customWidth="1"/>
    <col min="9217" max="9217" width="0" style="36" hidden="1" customWidth="1"/>
    <col min="9218" max="9218" width="17.625" style="36" customWidth="1"/>
    <col min="9219" max="9223" width="0" style="36" hidden="1" customWidth="1"/>
    <col min="9224" max="9224" width="7.875" style="36" customWidth="1"/>
    <col min="9225" max="9464" width="8.75" style="36"/>
    <col min="9465" max="9465" width="9.375" style="36" customWidth="1"/>
    <col min="9466" max="9466" width="12.125" style="36" customWidth="1"/>
    <col min="9467" max="9467" width="13.875" style="36" customWidth="1"/>
    <col min="9468" max="9468" width="29.375" style="36" customWidth="1"/>
    <col min="9469" max="9472" width="21.5" style="36" customWidth="1"/>
    <col min="9473" max="9473" width="0" style="36" hidden="1" customWidth="1"/>
    <col min="9474" max="9474" width="17.625" style="36" customWidth="1"/>
    <col min="9475" max="9479" width="0" style="36" hidden="1" customWidth="1"/>
    <col min="9480" max="9480" width="7.875" style="36" customWidth="1"/>
    <col min="9481" max="9720" width="8.75" style="36"/>
    <col min="9721" max="9721" width="9.375" style="36" customWidth="1"/>
    <col min="9722" max="9722" width="12.125" style="36" customWidth="1"/>
    <col min="9723" max="9723" width="13.875" style="36" customWidth="1"/>
    <col min="9724" max="9724" width="29.375" style="36" customWidth="1"/>
    <col min="9725" max="9728" width="21.5" style="36" customWidth="1"/>
    <col min="9729" max="9729" width="0" style="36" hidden="1" customWidth="1"/>
    <col min="9730" max="9730" width="17.625" style="36" customWidth="1"/>
    <col min="9731" max="9735" width="0" style="36" hidden="1" customWidth="1"/>
    <col min="9736" max="9736" width="7.875" style="36" customWidth="1"/>
    <col min="9737" max="9976" width="8.75" style="36"/>
    <col min="9977" max="9977" width="9.375" style="36" customWidth="1"/>
    <col min="9978" max="9978" width="12.125" style="36" customWidth="1"/>
    <col min="9979" max="9979" width="13.875" style="36" customWidth="1"/>
    <col min="9980" max="9980" width="29.375" style="36" customWidth="1"/>
    <col min="9981" max="9984" width="21.5" style="36" customWidth="1"/>
    <col min="9985" max="9985" width="0" style="36" hidden="1" customWidth="1"/>
    <col min="9986" max="9986" width="17.625" style="36" customWidth="1"/>
    <col min="9987" max="9991" width="0" style="36" hidden="1" customWidth="1"/>
    <col min="9992" max="9992" width="7.875" style="36" customWidth="1"/>
    <col min="9993" max="10232" width="8.75" style="36"/>
    <col min="10233" max="10233" width="9.375" style="36" customWidth="1"/>
    <col min="10234" max="10234" width="12.125" style="36" customWidth="1"/>
    <col min="10235" max="10235" width="13.875" style="36" customWidth="1"/>
    <col min="10236" max="10236" width="29.375" style="36" customWidth="1"/>
    <col min="10237" max="10240" width="21.5" style="36" customWidth="1"/>
    <col min="10241" max="10241" width="0" style="36" hidden="1" customWidth="1"/>
    <col min="10242" max="10242" width="17.625" style="36" customWidth="1"/>
    <col min="10243" max="10247" width="0" style="36" hidden="1" customWidth="1"/>
    <col min="10248" max="10248" width="7.875" style="36" customWidth="1"/>
    <col min="10249" max="10488" width="8.75" style="36"/>
    <col min="10489" max="10489" width="9.375" style="36" customWidth="1"/>
    <col min="10490" max="10490" width="12.125" style="36" customWidth="1"/>
    <col min="10491" max="10491" width="13.875" style="36" customWidth="1"/>
    <col min="10492" max="10492" width="29.375" style="36" customWidth="1"/>
    <col min="10493" max="10496" width="21.5" style="36" customWidth="1"/>
    <col min="10497" max="10497" width="0" style="36" hidden="1" customWidth="1"/>
    <col min="10498" max="10498" width="17.625" style="36" customWidth="1"/>
    <col min="10499" max="10503" width="0" style="36" hidden="1" customWidth="1"/>
    <col min="10504" max="10504" width="7.875" style="36" customWidth="1"/>
    <col min="10505" max="10744" width="8.75" style="36"/>
    <col min="10745" max="10745" width="9.375" style="36" customWidth="1"/>
    <col min="10746" max="10746" width="12.125" style="36" customWidth="1"/>
    <col min="10747" max="10747" width="13.875" style="36" customWidth="1"/>
    <col min="10748" max="10748" width="29.375" style="36" customWidth="1"/>
    <col min="10749" max="10752" width="21.5" style="36" customWidth="1"/>
    <col min="10753" max="10753" width="0" style="36" hidden="1" customWidth="1"/>
    <col min="10754" max="10754" width="17.625" style="36" customWidth="1"/>
    <col min="10755" max="10759" width="0" style="36" hidden="1" customWidth="1"/>
    <col min="10760" max="10760" width="7.875" style="36" customWidth="1"/>
    <col min="10761" max="11000" width="8.75" style="36"/>
    <col min="11001" max="11001" width="9.375" style="36" customWidth="1"/>
    <col min="11002" max="11002" width="12.125" style="36" customWidth="1"/>
    <col min="11003" max="11003" width="13.875" style="36" customWidth="1"/>
    <col min="11004" max="11004" width="29.375" style="36" customWidth="1"/>
    <col min="11005" max="11008" width="21.5" style="36" customWidth="1"/>
    <col min="11009" max="11009" width="0" style="36" hidden="1" customWidth="1"/>
    <col min="11010" max="11010" width="17.625" style="36" customWidth="1"/>
    <col min="11011" max="11015" width="0" style="36" hidden="1" customWidth="1"/>
    <col min="11016" max="11016" width="7.875" style="36" customWidth="1"/>
    <col min="11017" max="11256" width="8.75" style="36"/>
    <col min="11257" max="11257" width="9.375" style="36" customWidth="1"/>
    <col min="11258" max="11258" width="12.125" style="36" customWidth="1"/>
    <col min="11259" max="11259" width="13.875" style="36" customWidth="1"/>
    <col min="11260" max="11260" width="29.375" style="36" customWidth="1"/>
    <col min="11261" max="11264" width="21.5" style="36" customWidth="1"/>
    <col min="11265" max="11265" width="0" style="36" hidden="1" customWidth="1"/>
    <col min="11266" max="11266" width="17.625" style="36" customWidth="1"/>
    <col min="11267" max="11271" width="0" style="36" hidden="1" customWidth="1"/>
    <col min="11272" max="11272" width="7.875" style="36" customWidth="1"/>
    <col min="11273" max="11512" width="8.75" style="36"/>
    <col min="11513" max="11513" width="9.375" style="36" customWidth="1"/>
    <col min="11514" max="11514" width="12.125" style="36" customWidth="1"/>
    <col min="11515" max="11515" width="13.875" style="36" customWidth="1"/>
    <col min="11516" max="11516" width="29.375" style="36" customWidth="1"/>
    <col min="11517" max="11520" width="21.5" style="36" customWidth="1"/>
    <col min="11521" max="11521" width="0" style="36" hidden="1" customWidth="1"/>
    <col min="11522" max="11522" width="17.625" style="36" customWidth="1"/>
    <col min="11523" max="11527" width="0" style="36" hidden="1" customWidth="1"/>
    <col min="11528" max="11528" width="7.875" style="36" customWidth="1"/>
    <col min="11529" max="11768" width="8.75" style="36"/>
    <col min="11769" max="11769" width="9.375" style="36" customWidth="1"/>
    <col min="11770" max="11770" width="12.125" style="36" customWidth="1"/>
    <col min="11771" max="11771" width="13.875" style="36" customWidth="1"/>
    <col min="11772" max="11772" width="29.375" style="36" customWidth="1"/>
    <col min="11773" max="11776" width="21.5" style="36" customWidth="1"/>
    <col min="11777" max="11777" width="0" style="36" hidden="1" customWidth="1"/>
    <col min="11778" max="11778" width="17.625" style="36" customWidth="1"/>
    <col min="11779" max="11783" width="0" style="36" hidden="1" customWidth="1"/>
    <col min="11784" max="11784" width="7.875" style="36" customWidth="1"/>
    <col min="11785" max="12024" width="8.75" style="36"/>
    <col min="12025" max="12025" width="9.375" style="36" customWidth="1"/>
    <col min="12026" max="12026" width="12.125" style="36" customWidth="1"/>
    <col min="12027" max="12027" width="13.875" style="36" customWidth="1"/>
    <col min="12028" max="12028" width="29.375" style="36" customWidth="1"/>
    <col min="12029" max="12032" width="21.5" style="36" customWidth="1"/>
    <col min="12033" max="12033" width="0" style="36" hidden="1" customWidth="1"/>
    <col min="12034" max="12034" width="17.625" style="36" customWidth="1"/>
    <col min="12035" max="12039" width="0" style="36" hidden="1" customWidth="1"/>
    <col min="12040" max="12040" width="7.875" style="36" customWidth="1"/>
    <col min="12041" max="12280" width="8.75" style="36"/>
    <col min="12281" max="12281" width="9.375" style="36" customWidth="1"/>
    <col min="12282" max="12282" width="12.125" style="36" customWidth="1"/>
    <col min="12283" max="12283" width="13.875" style="36" customWidth="1"/>
    <col min="12284" max="12284" width="29.375" style="36" customWidth="1"/>
    <col min="12285" max="12288" width="21.5" style="36" customWidth="1"/>
    <col min="12289" max="12289" width="0" style="36" hidden="1" customWidth="1"/>
    <col min="12290" max="12290" width="17.625" style="36" customWidth="1"/>
    <col min="12291" max="12295" width="0" style="36" hidden="1" customWidth="1"/>
    <col min="12296" max="12296" width="7.875" style="36" customWidth="1"/>
    <col min="12297" max="12536" width="8.75" style="36"/>
    <col min="12537" max="12537" width="9.375" style="36" customWidth="1"/>
    <col min="12538" max="12538" width="12.125" style="36" customWidth="1"/>
    <col min="12539" max="12539" width="13.875" style="36" customWidth="1"/>
    <col min="12540" max="12540" width="29.375" style="36" customWidth="1"/>
    <col min="12541" max="12544" width="21.5" style="36" customWidth="1"/>
    <col min="12545" max="12545" width="0" style="36" hidden="1" customWidth="1"/>
    <col min="12546" max="12546" width="17.625" style="36" customWidth="1"/>
    <col min="12547" max="12551" width="0" style="36" hidden="1" customWidth="1"/>
    <col min="12552" max="12552" width="7.875" style="36" customWidth="1"/>
    <col min="12553" max="12792" width="8.75" style="36"/>
    <col min="12793" max="12793" width="9.375" style="36" customWidth="1"/>
    <col min="12794" max="12794" width="12.125" style="36" customWidth="1"/>
    <col min="12795" max="12795" width="13.875" style="36" customWidth="1"/>
    <col min="12796" max="12796" width="29.375" style="36" customWidth="1"/>
    <col min="12797" max="12800" width="21.5" style="36" customWidth="1"/>
    <col min="12801" max="12801" width="0" style="36" hidden="1" customWidth="1"/>
    <col min="12802" max="12802" width="17.625" style="36" customWidth="1"/>
    <col min="12803" max="12807" width="0" style="36" hidden="1" customWidth="1"/>
    <col min="12808" max="12808" width="7.875" style="36" customWidth="1"/>
    <col min="12809" max="13048" width="8.75" style="36"/>
    <col min="13049" max="13049" width="9.375" style="36" customWidth="1"/>
    <col min="13050" max="13050" width="12.125" style="36" customWidth="1"/>
    <col min="13051" max="13051" width="13.875" style="36" customWidth="1"/>
    <col min="13052" max="13052" width="29.375" style="36" customWidth="1"/>
    <col min="13053" max="13056" width="21.5" style="36" customWidth="1"/>
    <col min="13057" max="13057" width="0" style="36" hidden="1" customWidth="1"/>
    <col min="13058" max="13058" width="17.625" style="36" customWidth="1"/>
    <col min="13059" max="13063" width="0" style="36" hidden="1" customWidth="1"/>
    <col min="13064" max="13064" width="7.875" style="36" customWidth="1"/>
    <col min="13065" max="13304" width="8.75" style="36"/>
    <col min="13305" max="13305" width="9.375" style="36" customWidth="1"/>
    <col min="13306" max="13306" width="12.125" style="36" customWidth="1"/>
    <col min="13307" max="13307" width="13.875" style="36" customWidth="1"/>
    <col min="13308" max="13308" width="29.375" style="36" customWidth="1"/>
    <col min="13309" max="13312" width="21.5" style="36" customWidth="1"/>
    <col min="13313" max="13313" width="0" style="36" hidden="1" customWidth="1"/>
    <col min="13314" max="13314" width="17.625" style="36" customWidth="1"/>
    <col min="13315" max="13319" width="0" style="36" hidden="1" customWidth="1"/>
    <col min="13320" max="13320" width="7.875" style="36" customWidth="1"/>
    <col min="13321" max="13560" width="8.75" style="36"/>
    <col min="13561" max="13561" width="9.375" style="36" customWidth="1"/>
    <col min="13562" max="13562" width="12.125" style="36" customWidth="1"/>
    <col min="13563" max="13563" width="13.875" style="36" customWidth="1"/>
    <col min="13564" max="13564" width="29.375" style="36" customWidth="1"/>
    <col min="13565" max="13568" width="21.5" style="36" customWidth="1"/>
    <col min="13569" max="13569" width="0" style="36" hidden="1" customWidth="1"/>
    <col min="13570" max="13570" width="17.625" style="36" customWidth="1"/>
    <col min="13571" max="13575" width="0" style="36" hidden="1" customWidth="1"/>
    <col min="13576" max="13576" width="7.875" style="36" customWidth="1"/>
    <col min="13577" max="13816" width="8.75" style="36"/>
    <col min="13817" max="13817" width="9.375" style="36" customWidth="1"/>
    <col min="13818" max="13818" width="12.125" style="36" customWidth="1"/>
    <col min="13819" max="13819" width="13.875" style="36" customWidth="1"/>
    <col min="13820" max="13820" width="29.375" style="36" customWidth="1"/>
    <col min="13821" max="13824" width="21.5" style="36" customWidth="1"/>
    <col min="13825" max="13825" width="0" style="36" hidden="1" customWidth="1"/>
    <col min="13826" max="13826" width="17.625" style="36" customWidth="1"/>
    <col min="13827" max="13831" width="0" style="36" hidden="1" customWidth="1"/>
    <col min="13832" max="13832" width="7.875" style="36" customWidth="1"/>
    <col min="13833" max="14072" width="8.75" style="36"/>
    <col min="14073" max="14073" width="9.375" style="36" customWidth="1"/>
    <col min="14074" max="14074" width="12.125" style="36" customWidth="1"/>
    <col min="14075" max="14075" width="13.875" style="36" customWidth="1"/>
    <col min="14076" max="14076" width="29.375" style="36" customWidth="1"/>
    <col min="14077" max="14080" width="21.5" style="36" customWidth="1"/>
    <col min="14081" max="14081" width="0" style="36" hidden="1" customWidth="1"/>
    <col min="14082" max="14082" width="17.625" style="36" customWidth="1"/>
    <col min="14083" max="14087" width="0" style="36" hidden="1" customWidth="1"/>
    <col min="14088" max="14088" width="7.875" style="36" customWidth="1"/>
    <col min="14089" max="14328" width="8.75" style="36"/>
    <col min="14329" max="14329" width="9.375" style="36" customWidth="1"/>
    <col min="14330" max="14330" width="12.125" style="36" customWidth="1"/>
    <col min="14331" max="14331" width="13.875" style="36" customWidth="1"/>
    <col min="14332" max="14332" width="29.375" style="36" customWidth="1"/>
    <col min="14333" max="14336" width="21.5" style="36" customWidth="1"/>
    <col min="14337" max="14337" width="0" style="36" hidden="1" customWidth="1"/>
    <col min="14338" max="14338" width="17.625" style="36" customWidth="1"/>
    <col min="14339" max="14343" width="0" style="36" hidden="1" customWidth="1"/>
    <col min="14344" max="14344" width="7.875" style="36" customWidth="1"/>
    <col min="14345" max="14584" width="8.75" style="36"/>
    <col min="14585" max="14585" width="9.375" style="36" customWidth="1"/>
    <col min="14586" max="14586" width="12.125" style="36" customWidth="1"/>
    <col min="14587" max="14587" width="13.875" style="36" customWidth="1"/>
    <col min="14588" max="14588" width="29.375" style="36" customWidth="1"/>
    <col min="14589" max="14592" width="21.5" style="36" customWidth="1"/>
    <col min="14593" max="14593" width="0" style="36" hidden="1" customWidth="1"/>
    <col min="14594" max="14594" width="17.625" style="36" customWidth="1"/>
    <col min="14595" max="14599" width="0" style="36" hidden="1" customWidth="1"/>
    <col min="14600" max="14600" width="7.875" style="36" customWidth="1"/>
    <col min="14601" max="14840" width="8.75" style="36"/>
    <col min="14841" max="14841" width="9.375" style="36" customWidth="1"/>
    <col min="14842" max="14842" width="12.125" style="36" customWidth="1"/>
    <col min="14843" max="14843" width="13.875" style="36" customWidth="1"/>
    <col min="14844" max="14844" width="29.375" style="36" customWidth="1"/>
    <col min="14845" max="14848" width="21.5" style="36" customWidth="1"/>
    <col min="14849" max="14849" width="0" style="36" hidden="1" customWidth="1"/>
    <col min="14850" max="14850" width="17.625" style="36" customWidth="1"/>
    <col min="14851" max="14855" width="0" style="36" hidden="1" customWidth="1"/>
    <col min="14856" max="14856" width="7.875" style="36" customWidth="1"/>
    <col min="14857" max="15096" width="8.75" style="36"/>
    <col min="15097" max="15097" width="9.375" style="36" customWidth="1"/>
    <col min="15098" max="15098" width="12.125" style="36" customWidth="1"/>
    <col min="15099" max="15099" width="13.875" style="36" customWidth="1"/>
    <col min="15100" max="15100" width="29.375" style="36" customWidth="1"/>
    <col min="15101" max="15104" width="21.5" style="36" customWidth="1"/>
    <col min="15105" max="15105" width="0" style="36" hidden="1" customWidth="1"/>
    <col min="15106" max="15106" width="17.625" style="36" customWidth="1"/>
    <col min="15107" max="15111" width="0" style="36" hidden="1" customWidth="1"/>
    <col min="15112" max="15112" width="7.875" style="36" customWidth="1"/>
    <col min="15113" max="15352" width="8.75" style="36"/>
    <col min="15353" max="15353" width="9.375" style="36" customWidth="1"/>
    <col min="15354" max="15354" width="12.125" style="36" customWidth="1"/>
    <col min="15355" max="15355" width="13.875" style="36" customWidth="1"/>
    <col min="15356" max="15356" width="29.375" style="36" customWidth="1"/>
    <col min="15357" max="15360" width="21.5" style="36" customWidth="1"/>
    <col min="15361" max="15361" width="0" style="36" hidden="1" customWidth="1"/>
    <col min="15362" max="15362" width="17.625" style="36" customWidth="1"/>
    <col min="15363" max="15367" width="0" style="36" hidden="1" customWidth="1"/>
    <col min="15368" max="15368" width="7.875" style="36" customWidth="1"/>
    <col min="15369" max="15608" width="8.75" style="36"/>
    <col min="15609" max="15609" width="9.375" style="36" customWidth="1"/>
    <col min="15610" max="15610" width="12.125" style="36" customWidth="1"/>
    <col min="15611" max="15611" width="13.875" style="36" customWidth="1"/>
    <col min="15612" max="15612" width="29.375" style="36" customWidth="1"/>
    <col min="15613" max="15616" width="21.5" style="36" customWidth="1"/>
    <col min="15617" max="15617" width="0" style="36" hidden="1" customWidth="1"/>
    <col min="15618" max="15618" width="17.625" style="36" customWidth="1"/>
    <col min="15619" max="15623" width="0" style="36" hidden="1" customWidth="1"/>
    <col min="15624" max="15624" width="7.875" style="36" customWidth="1"/>
    <col min="15625" max="15864" width="8.75" style="36"/>
    <col min="15865" max="15865" width="9.375" style="36" customWidth="1"/>
    <col min="15866" max="15866" width="12.125" style="36" customWidth="1"/>
    <col min="15867" max="15867" width="13.875" style="36" customWidth="1"/>
    <col min="15868" max="15868" width="29.375" style="36" customWidth="1"/>
    <col min="15869" max="15872" width="21.5" style="36" customWidth="1"/>
    <col min="15873" max="15873" width="0" style="36" hidden="1" customWidth="1"/>
    <col min="15874" max="15874" width="17.625" style="36" customWidth="1"/>
    <col min="15875" max="15879" width="0" style="36" hidden="1" customWidth="1"/>
    <col min="15880" max="15880" width="7.875" style="36" customWidth="1"/>
    <col min="15881" max="16120" width="8.75" style="36"/>
    <col min="16121" max="16121" width="9.375" style="36" customWidth="1"/>
    <col min="16122" max="16122" width="12.125" style="36" customWidth="1"/>
    <col min="16123" max="16123" width="13.875" style="36" customWidth="1"/>
    <col min="16124" max="16124" width="29.375" style="36" customWidth="1"/>
    <col min="16125" max="16128" width="21.5" style="36" customWidth="1"/>
    <col min="16129" max="16129" width="0" style="36" hidden="1" customWidth="1"/>
    <col min="16130" max="16130" width="17.625" style="36" customWidth="1"/>
    <col min="16131" max="16135" width="0" style="36" hidden="1" customWidth="1"/>
    <col min="16136" max="16136" width="7.875" style="36" customWidth="1"/>
    <col min="16137" max="16384" width="8.75" style="36"/>
  </cols>
  <sheetData>
    <row r="1" spans="1:49" ht="25.5" customHeight="1" x14ac:dyDescent="0.35">
      <c r="A1" s="225" t="s">
        <v>162</v>
      </c>
      <c r="B1" s="225"/>
      <c r="C1" s="225"/>
      <c r="D1" s="225"/>
      <c r="E1" s="225"/>
      <c r="F1" s="225"/>
      <c r="G1" s="225"/>
    </row>
    <row r="2" spans="1:49" ht="35.25" customHeight="1" x14ac:dyDescent="0.25">
      <c r="A2" s="200" t="s">
        <v>167</v>
      </c>
      <c r="B2" s="200"/>
      <c r="C2" s="200"/>
      <c r="D2" s="200"/>
      <c r="E2" s="200"/>
      <c r="F2" s="200"/>
      <c r="G2" s="200"/>
      <c r="H2" s="61"/>
    </row>
    <row r="3" spans="1:49" ht="15.75" x14ac:dyDescent="0.25">
      <c r="A3" s="37"/>
      <c r="B3" s="38"/>
      <c r="C3" s="38"/>
      <c r="D3" s="38"/>
      <c r="E3" s="38"/>
      <c r="F3" s="38"/>
      <c r="G3" s="38"/>
      <c r="H3" s="33"/>
      <c r="I3" s="33"/>
    </row>
    <row r="4" spans="1:49" s="98" customFormat="1" ht="47.25" x14ac:dyDescent="0.25">
      <c r="A4" s="118" t="s">
        <v>0</v>
      </c>
      <c r="B4" s="119" t="s">
        <v>1</v>
      </c>
      <c r="C4" s="119" t="s">
        <v>2</v>
      </c>
      <c r="D4" s="119" t="s">
        <v>3</v>
      </c>
      <c r="E4" s="119" t="s">
        <v>4</v>
      </c>
      <c r="F4" s="119" t="s">
        <v>5</v>
      </c>
      <c r="G4" s="119" t="s">
        <v>6</v>
      </c>
      <c r="H4" s="68"/>
      <c r="I4" s="68"/>
    </row>
    <row r="5" spans="1:49" s="101" customFormat="1" ht="30" customHeight="1" x14ac:dyDescent="0.25">
      <c r="A5" s="65" t="s">
        <v>7</v>
      </c>
      <c r="B5" s="120">
        <f>AccessCases</f>
        <v>0</v>
      </c>
      <c r="C5" s="120">
        <f>IACases</f>
        <v>0</v>
      </c>
      <c r="D5" s="120">
        <f>RLKCases</f>
        <v>0</v>
      </c>
      <c r="E5" s="120">
        <f>OngoingCases</f>
        <v>0</v>
      </c>
      <c r="F5" s="120">
        <f>YJIntakeCases</f>
        <v>0</v>
      </c>
      <c r="G5" s="120">
        <f>YJOngoingCases</f>
        <v>0</v>
      </c>
      <c r="H5" s="100" t="s">
        <v>148</v>
      </c>
      <c r="I5" s="68"/>
      <c r="J5" s="98"/>
      <c r="K5" s="98"/>
      <c r="L5" s="98"/>
      <c r="M5" s="98"/>
      <c r="N5" s="98"/>
      <c r="O5" s="98"/>
      <c r="P5" s="98"/>
      <c r="Q5" s="98"/>
      <c r="R5" s="98"/>
      <c r="S5" s="98"/>
      <c r="T5" s="98"/>
      <c r="U5" s="98"/>
      <c r="V5" s="98"/>
      <c r="W5" s="98"/>
      <c r="X5" s="98"/>
      <c r="Y5" s="98"/>
      <c r="Z5" s="98"/>
      <c r="AA5" s="98"/>
      <c r="AB5" s="98"/>
      <c r="AC5" s="98"/>
      <c r="AD5" s="98"/>
      <c r="AE5" s="98"/>
      <c r="AF5" s="98"/>
      <c r="AG5" s="98"/>
      <c r="AH5" s="98"/>
      <c r="AI5" s="98"/>
      <c r="AJ5" s="98"/>
      <c r="AK5" s="98"/>
      <c r="AL5" s="98"/>
      <c r="AM5" s="98"/>
      <c r="AN5" s="98"/>
      <c r="AO5" s="98"/>
      <c r="AP5" s="98"/>
      <c r="AQ5" s="98"/>
      <c r="AR5" s="98"/>
      <c r="AS5" s="98"/>
    </row>
    <row r="6" spans="1:49" s="98" customFormat="1" ht="30" customHeight="1" x14ac:dyDescent="0.25">
      <c r="A6" s="39" t="s">
        <v>8</v>
      </c>
      <c r="B6" s="121">
        <f t="shared" ref="B6:G6" si="0">SUM(B5*B10)</f>
        <v>0</v>
      </c>
      <c r="C6" s="121">
        <f t="shared" si="0"/>
        <v>0</v>
      </c>
      <c r="D6" s="121">
        <f t="shared" si="0"/>
        <v>0</v>
      </c>
      <c r="E6" s="121">
        <f t="shared" si="0"/>
        <v>0</v>
      </c>
      <c r="F6" s="121">
        <f t="shared" si="0"/>
        <v>0</v>
      </c>
      <c r="G6" s="121">
        <f t="shared" si="0"/>
        <v>0</v>
      </c>
      <c r="H6" s="100" t="s">
        <v>149</v>
      </c>
      <c r="I6" s="68"/>
    </row>
    <row r="7" spans="1:49" s="98" customFormat="1" ht="31.5" x14ac:dyDescent="0.25">
      <c r="A7" s="40" t="s">
        <v>197</v>
      </c>
      <c r="B7" s="122">
        <f t="shared" ref="B7:G7" si="1">B6/116.98</f>
        <v>0</v>
      </c>
      <c r="C7" s="122">
        <f t="shared" si="1"/>
        <v>0</v>
      </c>
      <c r="D7" s="122">
        <f t="shared" si="1"/>
        <v>0</v>
      </c>
      <c r="E7" s="122">
        <f t="shared" si="1"/>
        <v>0</v>
      </c>
      <c r="F7" s="122">
        <f t="shared" si="1"/>
        <v>0</v>
      </c>
      <c r="G7" s="122">
        <f t="shared" si="1"/>
        <v>0</v>
      </c>
      <c r="H7" s="68"/>
      <c r="I7" s="68"/>
    </row>
    <row r="8" spans="1:49" s="98" customFormat="1" ht="47.25" x14ac:dyDescent="0.25">
      <c r="A8" s="39" t="s">
        <v>198</v>
      </c>
      <c r="B8" s="123">
        <f t="shared" ref="B8:G8" si="2">B6/596</f>
        <v>0</v>
      </c>
      <c r="C8" s="123">
        <f t="shared" si="2"/>
        <v>0</v>
      </c>
      <c r="D8" s="123">
        <f t="shared" si="2"/>
        <v>0</v>
      </c>
      <c r="E8" s="123">
        <f t="shared" si="2"/>
        <v>0</v>
      </c>
      <c r="F8" s="123">
        <f t="shared" si="2"/>
        <v>0</v>
      </c>
      <c r="G8" s="123">
        <f t="shared" si="2"/>
        <v>0</v>
      </c>
      <c r="H8" s="68"/>
      <c r="I8" s="68"/>
    </row>
    <row r="9" spans="1:49" s="101" customFormat="1" ht="24.75" customHeight="1" x14ac:dyDescent="0.25">
      <c r="A9" s="204" t="s">
        <v>9</v>
      </c>
      <c r="B9" s="205"/>
      <c r="C9" s="205"/>
      <c r="D9" s="205"/>
      <c r="E9" s="205"/>
      <c r="F9" s="205"/>
      <c r="G9" s="206"/>
      <c r="H9" s="68"/>
      <c r="I9" s="68"/>
      <c r="J9" s="98"/>
      <c r="K9" s="98"/>
      <c r="L9" s="98"/>
      <c r="M9" s="98"/>
      <c r="N9" s="98"/>
      <c r="O9" s="98"/>
      <c r="P9" s="98"/>
      <c r="Q9" s="98"/>
      <c r="R9" s="98"/>
      <c r="S9" s="98"/>
      <c r="T9" s="98"/>
      <c r="U9" s="98"/>
      <c r="V9" s="98"/>
      <c r="W9" s="98"/>
      <c r="X9" s="98"/>
      <c r="Y9" s="98"/>
      <c r="Z9" s="98"/>
      <c r="AA9" s="98"/>
      <c r="AB9" s="98"/>
      <c r="AC9" s="98"/>
      <c r="AD9" s="98"/>
      <c r="AE9" s="98"/>
      <c r="AF9" s="98"/>
      <c r="AG9" s="98"/>
      <c r="AH9" s="98"/>
      <c r="AI9" s="98"/>
      <c r="AJ9" s="98"/>
      <c r="AK9" s="98"/>
      <c r="AL9" s="98"/>
      <c r="AM9" s="98"/>
      <c r="AN9" s="98"/>
      <c r="AO9" s="98"/>
      <c r="AP9" s="98"/>
      <c r="AQ9" s="98"/>
      <c r="AR9" s="98"/>
      <c r="AS9" s="98"/>
    </row>
    <row r="10" spans="1:49" s="124" customFormat="1" ht="31.5" x14ac:dyDescent="0.25">
      <c r="A10" s="110" t="s">
        <v>230</v>
      </c>
      <c r="B10" s="111">
        <v>2.4647272998866634</v>
      </c>
      <c r="C10" s="111">
        <v>10.33</v>
      </c>
      <c r="D10" s="112">
        <v>5.691222448334603</v>
      </c>
      <c r="E10" s="111">
        <v>11.202268150894522</v>
      </c>
      <c r="F10" s="111">
        <v>6.3557739502489854</v>
      </c>
      <c r="G10" s="111">
        <v>7.3813095871483796</v>
      </c>
      <c r="H10" s="68"/>
      <c r="I10" s="68"/>
      <c r="J10" s="98"/>
      <c r="K10" s="98"/>
      <c r="L10" s="98"/>
      <c r="M10" s="98"/>
      <c r="N10" s="98"/>
      <c r="O10" s="98"/>
      <c r="P10" s="98"/>
      <c r="Q10" s="98"/>
      <c r="R10" s="98"/>
      <c r="S10" s="98"/>
      <c r="T10" s="98"/>
      <c r="U10" s="98"/>
      <c r="V10" s="98"/>
      <c r="W10" s="98"/>
      <c r="X10" s="98"/>
      <c r="Y10" s="98"/>
      <c r="Z10" s="98"/>
      <c r="AA10" s="98"/>
      <c r="AB10" s="98"/>
      <c r="AC10" s="98"/>
      <c r="AD10" s="98"/>
      <c r="AE10" s="98"/>
      <c r="AF10" s="98"/>
      <c r="AG10" s="98"/>
      <c r="AH10" s="98"/>
      <c r="AI10" s="98"/>
      <c r="AJ10" s="98"/>
      <c r="AK10" s="98"/>
      <c r="AL10" s="98"/>
      <c r="AM10" s="98"/>
      <c r="AN10" s="98"/>
      <c r="AO10" s="98"/>
      <c r="AP10" s="98"/>
      <c r="AQ10" s="98"/>
      <c r="AR10" s="98"/>
      <c r="AS10" s="98"/>
      <c r="AT10" s="98"/>
      <c r="AU10" s="98"/>
      <c r="AV10" s="98"/>
      <c r="AW10" s="98"/>
    </row>
    <row r="11" spans="1:49" s="124" customFormat="1" ht="15.75" x14ac:dyDescent="0.25">
      <c r="A11" s="125"/>
      <c r="B11" s="126"/>
      <c r="C11" s="126"/>
      <c r="D11" s="127"/>
      <c r="E11" s="126"/>
      <c r="F11" s="126"/>
      <c r="G11" s="126"/>
      <c r="H11" s="68"/>
      <c r="I11" s="68"/>
      <c r="J11" s="98"/>
      <c r="K11" s="98"/>
      <c r="L11" s="98"/>
      <c r="M11" s="98"/>
      <c r="N11" s="98"/>
      <c r="O11" s="98"/>
      <c r="P11" s="98"/>
      <c r="Q11" s="98"/>
      <c r="R11" s="98"/>
      <c r="S11" s="98"/>
      <c r="T11" s="98"/>
      <c r="U11" s="98"/>
      <c r="V11" s="98"/>
      <c r="W11" s="98"/>
      <c r="X11" s="98"/>
      <c r="Y11" s="98"/>
      <c r="Z11" s="98"/>
      <c r="AA11" s="98"/>
      <c r="AB11" s="98"/>
      <c r="AC11" s="98"/>
      <c r="AD11" s="98"/>
      <c r="AE11" s="98"/>
      <c r="AF11" s="98"/>
      <c r="AG11" s="98"/>
      <c r="AH11" s="98"/>
      <c r="AI11" s="98"/>
      <c r="AJ11" s="98"/>
      <c r="AK11" s="98"/>
      <c r="AL11" s="98"/>
      <c r="AM11" s="98"/>
      <c r="AN11" s="98"/>
      <c r="AO11" s="98"/>
      <c r="AP11" s="98"/>
      <c r="AQ11" s="98"/>
      <c r="AR11" s="98"/>
      <c r="AS11" s="98"/>
      <c r="AT11" s="98"/>
      <c r="AU11" s="98"/>
      <c r="AV11" s="98"/>
      <c r="AW11" s="98"/>
    </row>
    <row r="12" spans="1:49" s="124" customFormat="1" ht="30.75" customHeight="1" x14ac:dyDescent="0.25">
      <c r="A12" s="226" t="s">
        <v>114</v>
      </c>
      <c r="B12" s="226"/>
      <c r="C12" s="227"/>
      <c r="D12" s="128">
        <f>TotalStaffFTE</f>
        <v>0</v>
      </c>
      <c r="E12" s="216" t="s">
        <v>77</v>
      </c>
      <c r="F12" s="210"/>
      <c r="G12" s="210"/>
      <c r="H12" s="98"/>
      <c r="I12" s="68"/>
      <c r="J12" s="98"/>
      <c r="K12" s="98"/>
      <c r="L12" s="98"/>
      <c r="M12" s="98"/>
      <c r="N12" s="98"/>
      <c r="O12" s="98"/>
      <c r="P12" s="98"/>
      <c r="Q12" s="98"/>
      <c r="R12" s="98"/>
      <c r="S12" s="98"/>
      <c r="T12" s="98"/>
      <c r="U12" s="98"/>
      <c r="V12" s="98"/>
      <c r="W12" s="98"/>
      <c r="X12" s="98"/>
      <c r="Y12" s="98"/>
      <c r="Z12" s="98"/>
      <c r="AA12" s="98"/>
      <c r="AB12" s="98"/>
      <c r="AC12" s="98"/>
      <c r="AD12" s="98"/>
      <c r="AE12" s="98"/>
      <c r="AF12" s="98"/>
      <c r="AG12" s="98"/>
      <c r="AH12" s="98"/>
      <c r="AI12" s="98"/>
      <c r="AJ12" s="98"/>
      <c r="AK12" s="98"/>
      <c r="AL12" s="98"/>
      <c r="AM12" s="98"/>
      <c r="AN12" s="98"/>
      <c r="AO12" s="98"/>
      <c r="AP12" s="98"/>
      <c r="AQ12" s="98"/>
      <c r="AR12" s="98"/>
      <c r="AS12" s="98"/>
      <c r="AT12" s="98"/>
      <c r="AU12" s="98"/>
      <c r="AV12" s="98"/>
      <c r="AW12" s="98"/>
    </row>
    <row r="13" spans="1:49" s="124" customFormat="1" ht="30.75" customHeight="1" x14ac:dyDescent="0.25">
      <c r="A13" s="228" t="s">
        <v>190</v>
      </c>
      <c r="B13" s="229"/>
      <c r="C13" s="229"/>
      <c r="D13" s="129">
        <f>SUM(B7:G7)</f>
        <v>0</v>
      </c>
      <c r="E13" s="211"/>
      <c r="F13" s="211"/>
      <c r="G13" s="212"/>
      <c r="H13" s="98"/>
      <c r="I13" s="6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row>
    <row r="14" spans="1:49" s="124" customFormat="1" ht="30.75" customHeight="1" x14ac:dyDescent="0.25">
      <c r="A14" s="213" t="s">
        <v>191</v>
      </c>
      <c r="B14" s="214"/>
      <c r="C14" s="214"/>
      <c r="D14" s="128">
        <f>D12-D13</f>
        <v>0</v>
      </c>
      <c r="E14" s="215" t="s">
        <v>226</v>
      </c>
      <c r="F14" s="215"/>
      <c r="G14" s="216"/>
      <c r="H14" s="98"/>
      <c r="I14" s="6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row>
    <row r="15" spans="1:49" s="124" customFormat="1" ht="30.75" customHeight="1" thickBot="1" x14ac:dyDescent="0.3">
      <c r="A15" s="41" t="s">
        <v>216</v>
      </c>
      <c r="B15" s="42"/>
      <c r="C15" s="42"/>
      <c r="D15" s="181" t="str">
        <f>IF(D12=0,"",(D14/D12))</f>
        <v/>
      </c>
      <c r="E15" s="211" t="s">
        <v>243</v>
      </c>
      <c r="F15" s="211"/>
      <c r="G15" s="212"/>
      <c r="H15" s="98"/>
      <c r="I15" s="68"/>
      <c r="J15" s="98"/>
      <c r="K15" s="98"/>
      <c r="L15" s="98"/>
      <c r="M15" s="98"/>
      <c r="N15" s="98"/>
      <c r="O15" s="98"/>
      <c r="P15" s="98"/>
      <c r="Q15" s="98"/>
      <c r="R15" s="98"/>
      <c r="S15" s="98"/>
      <c r="T15" s="98"/>
      <c r="U15" s="98"/>
      <c r="V15" s="98"/>
      <c r="W15" s="98"/>
      <c r="X15" s="98"/>
      <c r="Y15" s="98"/>
      <c r="Z15" s="98"/>
      <c r="AA15" s="98"/>
      <c r="AB15" s="98"/>
      <c r="AC15" s="98"/>
      <c r="AD15" s="98"/>
      <c r="AE15" s="98"/>
      <c r="AF15" s="98"/>
      <c r="AG15" s="98"/>
      <c r="AH15" s="98"/>
      <c r="AI15" s="98"/>
      <c r="AJ15" s="98"/>
      <c r="AK15" s="98"/>
      <c r="AL15" s="98"/>
      <c r="AM15" s="98"/>
      <c r="AN15" s="98"/>
      <c r="AO15" s="98"/>
      <c r="AP15" s="98"/>
      <c r="AQ15" s="98"/>
      <c r="AR15" s="98"/>
      <c r="AS15" s="98"/>
      <c r="AT15" s="98"/>
      <c r="AU15" s="98"/>
      <c r="AV15" s="98"/>
      <c r="AW15" s="98"/>
    </row>
    <row r="16" spans="1:49" s="124" customFormat="1" ht="30.75" customHeight="1" thickBot="1" x14ac:dyDescent="0.3">
      <c r="A16" s="217" t="s">
        <v>78</v>
      </c>
      <c r="B16" s="217"/>
      <c r="C16" s="218"/>
      <c r="D16" s="153"/>
      <c r="E16" s="219" t="s">
        <v>79</v>
      </c>
      <c r="F16" s="220"/>
      <c r="G16" s="220"/>
      <c r="H16" s="98"/>
      <c r="I16" s="6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row>
    <row r="17" spans="1:49" s="124" customFormat="1" ht="30.75" customHeight="1" x14ac:dyDescent="0.25">
      <c r="A17" s="221" t="s">
        <v>199</v>
      </c>
      <c r="B17" s="221"/>
      <c r="C17" s="221"/>
      <c r="D17" s="131">
        <f>SUM(B8:G8)</f>
        <v>0</v>
      </c>
      <c r="E17" s="222"/>
      <c r="F17" s="223"/>
      <c r="G17" s="224"/>
      <c r="H17" s="98"/>
      <c r="I17" s="68"/>
      <c r="J17" s="98"/>
      <c r="K17" s="98"/>
      <c r="L17" s="98"/>
      <c r="M17" s="98"/>
      <c r="N17" s="98"/>
      <c r="O17" s="98"/>
      <c r="P17" s="98"/>
      <c r="Q17" s="98"/>
      <c r="R17" s="98"/>
      <c r="S17" s="98"/>
      <c r="T17" s="98"/>
      <c r="U17" s="98"/>
      <c r="V17" s="98"/>
      <c r="W17" s="98"/>
      <c r="X17" s="98"/>
      <c r="Y17" s="98"/>
      <c r="Z17" s="98"/>
      <c r="AA17" s="98"/>
      <c r="AB17" s="98"/>
      <c r="AC17" s="98"/>
      <c r="AD17" s="98"/>
      <c r="AE17" s="98"/>
      <c r="AF17" s="98"/>
      <c r="AG17" s="98"/>
      <c r="AH17" s="98"/>
      <c r="AI17" s="98"/>
      <c r="AJ17" s="98"/>
      <c r="AK17" s="98"/>
      <c r="AL17" s="98"/>
      <c r="AM17" s="98"/>
      <c r="AN17" s="98"/>
      <c r="AO17" s="98"/>
      <c r="AP17" s="98"/>
      <c r="AQ17" s="98"/>
      <c r="AR17" s="98"/>
      <c r="AS17" s="98"/>
      <c r="AT17" s="98"/>
      <c r="AU17" s="98"/>
      <c r="AV17" s="98"/>
      <c r="AW17" s="98"/>
    </row>
    <row r="18" spans="1:49" s="124" customFormat="1" ht="30.75" customHeight="1" x14ac:dyDescent="0.25">
      <c r="A18" s="209" t="s">
        <v>193</v>
      </c>
      <c r="B18" s="209"/>
      <c r="C18" s="209"/>
      <c r="D18" s="128">
        <f>D16-D17</f>
        <v>0</v>
      </c>
      <c r="E18" s="210" t="s">
        <v>239</v>
      </c>
      <c r="F18" s="210"/>
      <c r="G18" s="210"/>
      <c r="H18" s="68"/>
      <c r="I18" s="68"/>
      <c r="J18" s="98"/>
      <c r="K18" s="98"/>
      <c r="L18" s="98"/>
      <c r="M18" s="98"/>
      <c r="N18" s="98"/>
      <c r="O18" s="98"/>
      <c r="P18" s="98"/>
      <c r="Q18" s="98"/>
      <c r="R18" s="98"/>
      <c r="S18" s="98"/>
      <c r="T18" s="98"/>
      <c r="U18" s="98"/>
      <c r="V18" s="98"/>
      <c r="W18" s="98"/>
      <c r="X18" s="98"/>
      <c r="Y18" s="98"/>
      <c r="Z18" s="98"/>
      <c r="AA18" s="98"/>
      <c r="AB18" s="98"/>
      <c r="AC18" s="98"/>
      <c r="AD18" s="98"/>
      <c r="AE18" s="98"/>
      <c r="AF18" s="98"/>
      <c r="AG18" s="98"/>
      <c r="AH18" s="98"/>
      <c r="AI18" s="98"/>
      <c r="AJ18" s="98"/>
      <c r="AK18" s="98"/>
      <c r="AL18" s="98"/>
      <c r="AM18" s="98"/>
      <c r="AN18" s="98"/>
      <c r="AO18" s="98"/>
      <c r="AP18" s="98"/>
      <c r="AQ18" s="98"/>
      <c r="AR18" s="98"/>
      <c r="AS18" s="98"/>
      <c r="AT18" s="98"/>
      <c r="AU18" s="98"/>
      <c r="AV18" s="98"/>
      <c r="AW18" s="98"/>
    </row>
    <row r="19" spans="1:49" s="124" customFormat="1" ht="30.75" customHeight="1" x14ac:dyDescent="0.25">
      <c r="A19" s="41" t="s">
        <v>80</v>
      </c>
      <c r="B19" s="42"/>
      <c r="C19" s="42"/>
      <c r="D19" s="181" t="str">
        <f>IF(D18=0,"",(D18/D16))</f>
        <v/>
      </c>
      <c r="E19" s="211" t="s">
        <v>244</v>
      </c>
      <c r="F19" s="211"/>
      <c r="G19" s="212"/>
      <c r="H19" s="68"/>
      <c r="I19" s="68"/>
      <c r="J19" s="98"/>
      <c r="K19" s="98"/>
      <c r="L19" s="98"/>
      <c r="M19" s="98"/>
      <c r="N19" s="98"/>
      <c r="O19" s="98"/>
      <c r="P19" s="98"/>
      <c r="Q19" s="98"/>
      <c r="R19" s="98"/>
      <c r="S19" s="98"/>
      <c r="T19" s="98"/>
      <c r="U19" s="98"/>
      <c r="V19" s="98"/>
      <c r="W19" s="98"/>
      <c r="X19" s="98"/>
      <c r="Y19" s="98"/>
      <c r="Z19" s="98"/>
      <c r="AA19" s="98"/>
      <c r="AB19" s="98"/>
      <c r="AC19" s="98"/>
      <c r="AD19" s="98"/>
      <c r="AE19" s="98"/>
      <c r="AF19" s="98"/>
      <c r="AG19" s="98"/>
      <c r="AH19" s="98"/>
      <c r="AI19" s="98"/>
      <c r="AJ19" s="98"/>
      <c r="AK19" s="98"/>
      <c r="AL19" s="98"/>
      <c r="AM19" s="98"/>
      <c r="AN19" s="98"/>
      <c r="AO19" s="98"/>
      <c r="AP19" s="98"/>
      <c r="AQ19" s="98"/>
      <c r="AR19" s="98"/>
      <c r="AS19" s="98"/>
      <c r="AT19" s="98"/>
      <c r="AU19" s="98"/>
      <c r="AV19" s="98"/>
      <c r="AW19" s="98"/>
    </row>
    <row r="20" spans="1:49" s="124" customFormat="1" ht="15.75" x14ac:dyDescent="0.25">
      <c r="A20" s="125"/>
      <c r="B20" s="126"/>
      <c r="C20" s="126"/>
      <c r="D20" s="127"/>
      <c r="E20" s="126"/>
      <c r="F20" s="126"/>
      <c r="G20" s="126"/>
      <c r="H20" s="68"/>
      <c r="I20" s="68"/>
      <c r="J20" s="98"/>
      <c r="K20" s="98"/>
      <c r="L20" s="98"/>
      <c r="M20" s="98"/>
      <c r="N20" s="98"/>
      <c r="O20" s="98"/>
      <c r="P20" s="98"/>
      <c r="Q20" s="98"/>
      <c r="R20" s="98"/>
      <c r="S20" s="98"/>
      <c r="T20" s="98"/>
      <c r="U20" s="98"/>
      <c r="V20" s="98"/>
      <c r="W20" s="98"/>
      <c r="X20" s="98"/>
      <c r="Y20" s="98"/>
      <c r="Z20" s="98"/>
      <c r="AA20" s="98"/>
      <c r="AB20" s="98"/>
      <c r="AC20" s="98"/>
      <c r="AD20" s="98"/>
      <c r="AE20" s="98"/>
      <c r="AF20" s="98"/>
      <c r="AG20" s="98"/>
      <c r="AH20" s="98"/>
      <c r="AI20" s="98"/>
      <c r="AJ20" s="98"/>
      <c r="AK20" s="98"/>
      <c r="AL20" s="98"/>
      <c r="AM20" s="98"/>
      <c r="AN20" s="98"/>
      <c r="AO20" s="98"/>
      <c r="AP20" s="98"/>
      <c r="AQ20" s="98"/>
      <c r="AR20" s="98"/>
      <c r="AS20" s="98"/>
      <c r="AT20" s="98"/>
      <c r="AU20" s="98"/>
      <c r="AV20" s="98"/>
      <c r="AW20" s="98"/>
    </row>
    <row r="21" spans="1:49" s="124" customFormat="1" ht="129.75" customHeight="1" x14ac:dyDescent="0.25">
      <c r="A21" s="202" t="s">
        <v>220</v>
      </c>
      <c r="B21" s="202"/>
      <c r="C21" s="202"/>
      <c r="D21" s="202"/>
      <c r="E21" s="202"/>
      <c r="F21" s="202"/>
      <c r="G21" s="202"/>
      <c r="H21" s="68"/>
      <c r="I21" s="68"/>
      <c r="J21" s="98"/>
      <c r="K21" s="98"/>
      <c r="L21" s="98"/>
      <c r="M21" s="98"/>
      <c r="N21" s="98"/>
      <c r="O21" s="98"/>
      <c r="P21" s="98"/>
      <c r="Q21" s="98"/>
      <c r="R21" s="98"/>
      <c r="S21" s="98"/>
      <c r="T21" s="98"/>
      <c r="U21" s="98"/>
      <c r="V21" s="98"/>
      <c r="W21" s="98"/>
      <c r="X21" s="98"/>
      <c r="Y21" s="98"/>
      <c r="Z21" s="98"/>
      <c r="AA21" s="98"/>
      <c r="AB21" s="98"/>
      <c r="AC21" s="98"/>
      <c r="AD21" s="98"/>
      <c r="AE21" s="98"/>
      <c r="AF21" s="98"/>
      <c r="AG21" s="98"/>
      <c r="AH21" s="98"/>
      <c r="AI21" s="98"/>
      <c r="AJ21" s="98"/>
      <c r="AK21" s="98"/>
      <c r="AL21" s="98"/>
      <c r="AM21" s="98"/>
      <c r="AN21" s="98"/>
      <c r="AO21" s="98"/>
      <c r="AP21" s="98"/>
      <c r="AQ21" s="98"/>
      <c r="AR21" s="98"/>
      <c r="AS21" s="98"/>
      <c r="AT21" s="98"/>
      <c r="AU21" s="98"/>
      <c r="AV21" s="98"/>
      <c r="AW21" s="98"/>
    </row>
    <row r="22" spans="1:49" ht="15.75" x14ac:dyDescent="0.25">
      <c r="A22" s="43"/>
      <c r="B22" s="43"/>
      <c r="C22" s="43"/>
      <c r="D22" s="43"/>
      <c r="E22" s="43"/>
      <c r="F22" s="43"/>
      <c r="G22" s="43"/>
      <c r="H22" s="33"/>
      <c r="I22" s="33"/>
    </row>
    <row r="23" spans="1:49" ht="15.75" x14ac:dyDescent="0.25">
      <c r="A23" s="43"/>
      <c r="B23" s="43"/>
      <c r="C23" s="43"/>
      <c r="D23" s="43"/>
      <c r="E23" s="43"/>
      <c r="F23" s="43"/>
      <c r="G23" s="43"/>
      <c r="H23" s="33"/>
      <c r="I23" s="33"/>
    </row>
    <row r="24" spans="1:49" ht="15.75" x14ac:dyDescent="0.25">
      <c r="A24" s="43"/>
      <c r="B24" s="43"/>
      <c r="C24" s="43"/>
      <c r="D24" s="43"/>
      <c r="E24" s="43"/>
      <c r="F24" s="43"/>
      <c r="G24" s="43"/>
      <c r="H24" s="33"/>
      <c r="I24" s="33"/>
    </row>
    <row r="25" spans="1:49" ht="15.75" x14ac:dyDescent="0.25">
      <c r="A25" s="43"/>
      <c r="B25" s="43"/>
      <c r="C25" s="43"/>
      <c r="D25" s="43"/>
      <c r="E25" s="43"/>
      <c r="F25" s="43"/>
      <c r="G25" s="43"/>
      <c r="H25" s="33"/>
      <c r="I25" s="33"/>
    </row>
    <row r="26" spans="1:49" ht="15.75" x14ac:dyDescent="0.25">
      <c r="A26" s="43"/>
      <c r="B26" s="43"/>
      <c r="C26" s="43"/>
      <c r="D26" s="43"/>
      <c r="E26" s="43"/>
      <c r="F26" s="43"/>
      <c r="G26" s="43"/>
      <c r="H26" s="33"/>
      <c r="I26" s="33"/>
    </row>
    <row r="27" spans="1:49" ht="15.75" x14ac:dyDescent="0.25">
      <c r="A27" s="43"/>
      <c r="B27" s="43"/>
      <c r="C27" s="43"/>
      <c r="D27" s="43"/>
      <c r="E27" s="43"/>
      <c r="F27" s="43"/>
      <c r="G27" s="43"/>
      <c r="H27" s="33"/>
      <c r="I27" s="33"/>
    </row>
    <row r="28" spans="1:49" ht="15.75" x14ac:dyDescent="0.25">
      <c r="A28" s="43"/>
      <c r="B28" s="43"/>
      <c r="C28" s="43"/>
      <c r="D28" s="43"/>
      <c r="E28" s="43"/>
      <c r="F28" s="43"/>
      <c r="G28" s="43"/>
      <c r="H28" s="33"/>
      <c r="I28" s="33"/>
    </row>
    <row r="29" spans="1:49" ht="15.75" x14ac:dyDescent="0.25">
      <c r="A29" s="43"/>
      <c r="B29" s="43"/>
      <c r="C29" s="43"/>
      <c r="D29" s="43"/>
      <c r="E29" s="43"/>
      <c r="F29" s="43"/>
      <c r="G29" s="43"/>
      <c r="H29" s="33"/>
      <c r="I29" s="33"/>
    </row>
    <row r="30" spans="1:49" ht="15.75" x14ac:dyDescent="0.25">
      <c r="A30" s="43"/>
      <c r="B30" s="43"/>
      <c r="C30" s="43"/>
      <c r="D30" s="43"/>
      <c r="E30" s="43"/>
      <c r="F30" s="43"/>
      <c r="G30" s="43"/>
      <c r="H30" s="33"/>
      <c r="I30" s="33"/>
    </row>
    <row r="31" spans="1:49" ht="15.75" x14ac:dyDescent="0.25">
      <c r="A31" s="43"/>
      <c r="B31" s="43"/>
      <c r="C31" s="43"/>
      <c r="D31" s="43"/>
      <c r="E31" s="43"/>
      <c r="F31" s="43"/>
      <c r="G31" s="43"/>
      <c r="H31" s="33"/>
      <c r="I31" s="33"/>
    </row>
    <row r="32" spans="1:49" ht="15.75" x14ac:dyDescent="0.25">
      <c r="A32" s="43"/>
      <c r="B32" s="43"/>
      <c r="C32" s="43"/>
      <c r="D32" s="43"/>
      <c r="E32" s="43"/>
      <c r="F32" s="43"/>
      <c r="G32" s="43"/>
      <c r="H32" s="33"/>
      <c r="I32" s="33"/>
    </row>
    <row r="33" spans="1:9" ht="15.75" x14ac:dyDescent="0.25">
      <c r="A33" s="43"/>
      <c r="B33" s="43"/>
      <c r="C33" s="43"/>
      <c r="D33" s="43"/>
      <c r="E33" s="43"/>
      <c r="F33" s="43"/>
      <c r="G33" s="43"/>
      <c r="H33" s="33"/>
      <c r="I33" s="33"/>
    </row>
    <row r="34" spans="1:9" ht="15.75" x14ac:dyDescent="0.25">
      <c r="A34" s="43"/>
      <c r="B34" s="43"/>
      <c r="C34" s="43"/>
      <c r="D34" s="43"/>
      <c r="E34" s="43"/>
      <c r="F34" s="43"/>
      <c r="G34" s="43"/>
      <c r="H34" s="33"/>
      <c r="I34" s="33"/>
    </row>
    <row r="35" spans="1:9" ht="15.75" x14ac:dyDescent="0.25">
      <c r="A35" s="43"/>
      <c r="B35" s="43"/>
      <c r="C35" s="43"/>
      <c r="D35" s="43"/>
      <c r="E35" s="43"/>
      <c r="F35" s="43"/>
      <c r="G35" s="43"/>
      <c r="H35" s="33"/>
      <c r="I35" s="33"/>
    </row>
    <row r="36" spans="1:9" ht="15.75" x14ac:dyDescent="0.25">
      <c r="A36" s="43"/>
      <c r="B36" s="43"/>
      <c r="C36" s="43"/>
      <c r="D36" s="43"/>
      <c r="E36" s="43"/>
      <c r="F36" s="43"/>
      <c r="G36" s="43"/>
      <c r="H36" s="33"/>
      <c r="I36" s="33"/>
    </row>
    <row r="37" spans="1:9" ht="15.75" x14ac:dyDescent="0.25">
      <c r="A37" s="43"/>
      <c r="B37" s="43"/>
      <c r="C37" s="43"/>
      <c r="D37" s="43"/>
      <c r="E37" s="43"/>
      <c r="F37" s="43"/>
      <c r="G37" s="43"/>
      <c r="H37" s="33"/>
      <c r="I37" s="33"/>
    </row>
    <row r="38" spans="1:9" ht="15.75" x14ac:dyDescent="0.25">
      <c r="A38" s="43"/>
      <c r="B38" s="43"/>
      <c r="C38" s="43"/>
      <c r="D38" s="43"/>
      <c r="E38" s="43"/>
      <c r="F38" s="43"/>
      <c r="G38" s="43"/>
      <c r="H38" s="33"/>
      <c r="I38" s="33"/>
    </row>
    <row r="39" spans="1:9" ht="15.75" x14ac:dyDescent="0.25">
      <c r="A39" s="43"/>
      <c r="B39" s="43"/>
      <c r="C39" s="43"/>
      <c r="D39" s="43"/>
      <c r="E39" s="43"/>
      <c r="F39" s="43"/>
      <c r="G39" s="43"/>
      <c r="H39" s="33"/>
      <c r="I39" s="33"/>
    </row>
    <row r="40" spans="1:9" ht="15.75" x14ac:dyDescent="0.25">
      <c r="A40" s="43"/>
      <c r="B40" s="43"/>
      <c r="C40" s="43"/>
      <c r="D40" s="43"/>
      <c r="E40" s="43"/>
      <c r="F40" s="43"/>
      <c r="G40" s="43"/>
      <c r="H40" s="33"/>
      <c r="I40" s="33"/>
    </row>
    <row r="41" spans="1:9" ht="15.75" x14ac:dyDescent="0.25">
      <c r="A41" s="43"/>
      <c r="B41" s="43"/>
      <c r="C41" s="43"/>
      <c r="D41" s="43"/>
      <c r="E41" s="43"/>
      <c r="F41" s="43"/>
      <c r="G41" s="43"/>
      <c r="H41" s="33"/>
      <c r="I41" s="33"/>
    </row>
    <row r="42" spans="1:9" ht="15.75" x14ac:dyDescent="0.25">
      <c r="A42" s="43"/>
      <c r="B42" s="43"/>
      <c r="C42" s="43"/>
      <c r="D42" s="43"/>
      <c r="E42" s="43"/>
      <c r="F42" s="43"/>
      <c r="G42" s="43"/>
      <c r="H42" s="33"/>
      <c r="I42" s="33"/>
    </row>
  </sheetData>
  <sheetProtection algorithmName="SHA-512" hashValue="CjeR/TgVNSEUfwraW8eW7woJOTx5lg+mDnYkmI7/nYKP8hVDlKuIfpKOK5xAQRkvT8e/xHhx6dtGCrhKObAq9w==" saltValue="5bcPs7HuATljsvv4L7n0dg==" spinCount="100000" sheet="1" objects="1" scenarios="1"/>
  <mergeCells count="18">
    <mergeCell ref="A1:G1"/>
    <mergeCell ref="A12:C12"/>
    <mergeCell ref="E12:G12"/>
    <mergeCell ref="A13:C13"/>
    <mergeCell ref="E13:G13"/>
    <mergeCell ref="A2:G2"/>
    <mergeCell ref="A9:G9"/>
    <mergeCell ref="A18:C18"/>
    <mergeCell ref="E18:G18"/>
    <mergeCell ref="E19:G19"/>
    <mergeCell ref="A21:G21"/>
    <mergeCell ref="A14:C14"/>
    <mergeCell ref="E14:G14"/>
    <mergeCell ref="E15:G15"/>
    <mergeCell ref="A16:C16"/>
    <mergeCell ref="E16:G16"/>
    <mergeCell ref="A17:C17"/>
    <mergeCell ref="E17:G17"/>
  </mergeCells>
  <pageMargins left="0.7" right="0.7" top="0.75" bottom="0.75" header="0.3" footer="0.3"/>
  <pageSetup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26</vt:i4>
      </vt:variant>
    </vt:vector>
  </HeadingPairs>
  <TitlesOfParts>
    <vt:vector size="38" baseType="lpstr">
      <vt:lpstr>Start Here</vt:lpstr>
      <vt:lpstr>Instructions</vt:lpstr>
      <vt:lpstr>eWISACWIS Reports</vt:lpstr>
      <vt:lpstr>Case Numbers</vt:lpstr>
      <vt:lpstr>FTE by Practice Area</vt:lpstr>
      <vt:lpstr>Staffing by PracticeArea</vt:lpstr>
      <vt:lpstr>Practice Area Optimal</vt:lpstr>
      <vt:lpstr>FTE Total Staff</vt:lpstr>
      <vt:lpstr>Staffing by Total Staff</vt:lpstr>
      <vt:lpstr>Total Staff Optimal</vt:lpstr>
      <vt:lpstr>Service Breakdown</vt:lpstr>
      <vt:lpstr>Service Breakdown - Optimal</vt:lpstr>
      <vt:lpstr>AccessCases</vt:lpstr>
      <vt:lpstr>AccessFTE</vt:lpstr>
      <vt:lpstr>CaseLoadInstructions</vt:lpstr>
      <vt:lpstr>IACases</vt:lpstr>
      <vt:lpstr>IAFTE</vt:lpstr>
      <vt:lpstr>OngoingCases</vt:lpstr>
      <vt:lpstr>OngoingFTE</vt:lpstr>
      <vt:lpstr>'Case Numbers'!Print_Area</vt:lpstr>
      <vt:lpstr>'eWISACWIS Reports'!Print_Area</vt:lpstr>
      <vt:lpstr>'FTE by Practice Area'!Print_Area</vt:lpstr>
      <vt:lpstr>'FTE Total Staff'!Print_Area</vt:lpstr>
      <vt:lpstr>Instructions!Print_Area</vt:lpstr>
      <vt:lpstr>'Practice Area Optimal'!Print_Area</vt:lpstr>
      <vt:lpstr>'Service Breakdown'!Print_Area</vt:lpstr>
      <vt:lpstr>'Service Breakdown - Optimal'!Print_Area</vt:lpstr>
      <vt:lpstr>'Staffing by PracticeArea'!Print_Area</vt:lpstr>
      <vt:lpstr>'Staffing by Total Staff'!Print_Area</vt:lpstr>
      <vt:lpstr>'Start Here'!Print_Area</vt:lpstr>
      <vt:lpstr>'Total Staff Optimal'!Print_Area</vt:lpstr>
      <vt:lpstr>RLKCases</vt:lpstr>
      <vt:lpstr>RLKFTE</vt:lpstr>
      <vt:lpstr>TotalStaffFTE</vt:lpstr>
      <vt:lpstr>YJIntakeCases</vt:lpstr>
      <vt:lpstr>YJIntakeFTE</vt:lpstr>
      <vt:lpstr>YJOngoingCases</vt:lpstr>
      <vt:lpstr>YJOngoingFTE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Horey</dc:creator>
  <cp:lastModifiedBy>Freeman, Brent - DCF</cp:lastModifiedBy>
  <cp:lastPrinted>2022-01-13T22:30:34Z</cp:lastPrinted>
  <dcterms:created xsi:type="dcterms:W3CDTF">2021-02-19T15:04:45Z</dcterms:created>
  <dcterms:modified xsi:type="dcterms:W3CDTF">2022-06-17T15:36:37Z</dcterms:modified>
</cp:coreProperties>
</file>