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SP\BCRA\Fiscal_Budget\State County Contract\CY24\Memo\"/>
    </mc:Choice>
  </mc:AlternateContent>
  <xr:revisionPtr revIDLastSave="0" documentId="8_{02E03304-26EB-435E-A66B-E051AD4EC30A}" xr6:coauthVersionLast="47" xr6:coauthVersionMax="47" xr10:uidLastSave="{00000000-0000-0000-0000-000000000000}"/>
  <bookViews>
    <workbookView xWindow="22990" yWindow="-50" windowWidth="23140" windowHeight="13900" xr2:uid="{09919FC0-5F52-4ACC-AFB7-73631342BA3A}"/>
  </bookViews>
  <sheets>
    <sheet name="CY23 Alloc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F81" i="1"/>
  <c r="E81" i="1"/>
  <c r="D81" i="1"/>
  <c r="C81" i="1"/>
  <c r="AJ81" i="1" l="1"/>
  <c r="AI81" i="1"/>
  <c r="AH81" i="1"/>
  <c r="AG81" i="1"/>
  <c r="AF81" i="1"/>
  <c r="AE81" i="1"/>
  <c r="AD81" i="1"/>
  <c r="AC81" i="1"/>
  <c r="AB81" i="1"/>
  <c r="AA81" i="1"/>
  <c r="Z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1" i="1" l="1"/>
</calcChain>
</file>

<file path=xl/sharedStrings.xml><?xml version="1.0" encoding="utf-8"?>
<sst xmlns="http://schemas.openxmlformats.org/spreadsheetml/2006/main" count="197" uniqueCount="137">
  <si>
    <t>Department of Children and Families</t>
  </si>
  <si>
    <t>Amounts highlighted in blue represent match or subtractions and are not included in the Total Column.</t>
  </si>
  <si>
    <t>CY 2024 County Child Welfare Allocations</t>
  </si>
  <si>
    <t>Allocation infromation is not available for columns highlighted in yellow.</t>
  </si>
  <si>
    <t>Agencies highlighted in pink receive funds from DCF for only limited programs.</t>
  </si>
  <si>
    <t xml:space="preserve">Program </t>
  </si>
  <si>
    <t>Children and Family Aids</t>
  </si>
  <si>
    <t>Promoting Safe and Stable Families</t>
  </si>
  <si>
    <t>Early Childhood Initiative</t>
  </si>
  <si>
    <t>Kinship Care
Benefits</t>
  </si>
  <si>
    <t>Kinship Care
Assessments</t>
  </si>
  <si>
    <t>ChIPS 
Legal IV-E</t>
  </si>
  <si>
    <t>TPR Adoption IV-E</t>
  </si>
  <si>
    <t xml:space="preserve">WISACWIS IV-E </t>
  </si>
  <si>
    <t>ChIPS Legal Representation of Parents</t>
  </si>
  <si>
    <t>TPR Legal Representation of Parents</t>
  </si>
  <si>
    <t>Foster Parent Training IV-E</t>
  </si>
  <si>
    <t>SGTBD</t>
  </si>
  <si>
    <t>Youth Aids</t>
  </si>
  <si>
    <t>AODA</t>
  </si>
  <si>
    <t>Community Supervision Services</t>
  </si>
  <si>
    <t>Targeted Safety Support Funds</t>
  </si>
  <si>
    <t>WISACWIS</t>
  </si>
  <si>
    <t>Training Partnership</t>
  </si>
  <si>
    <t>Total</t>
  </si>
  <si>
    <t>Component</t>
  </si>
  <si>
    <t>#</t>
  </si>
  <si>
    <t>Jan - Jun</t>
  </si>
  <si>
    <t>Jul - Dec</t>
  </si>
  <si>
    <t>Jul-Dec Match</t>
  </si>
  <si>
    <t>Jan - Apr</t>
  </si>
  <si>
    <t>May - Dec</t>
  </si>
  <si>
    <t>Pass Through</t>
  </si>
  <si>
    <t>Match</t>
  </si>
  <si>
    <t>Jan - June</t>
  </si>
  <si>
    <t>July - Dec</t>
  </si>
  <si>
    <t>Jan-Apr</t>
  </si>
  <si>
    <t>Jan-Apr Match</t>
  </si>
  <si>
    <t>May-Dec</t>
  </si>
  <si>
    <t>May-Dec Match</t>
  </si>
  <si>
    <t>Fee</t>
  </si>
  <si>
    <t>Funding</t>
  </si>
  <si>
    <t>SPARC Line</t>
  </si>
  <si>
    <t>####</t>
  </si>
  <si>
    <t>Appendix</t>
  </si>
  <si>
    <t>A</t>
  </si>
  <si>
    <t>D</t>
  </si>
  <si>
    <t>G</t>
  </si>
  <si>
    <t>J</t>
  </si>
  <si>
    <t>M</t>
  </si>
  <si>
    <t>N</t>
  </si>
  <si>
    <t>P</t>
  </si>
  <si>
    <t>S</t>
  </si>
  <si>
    <t>V</t>
  </si>
  <si>
    <t>X</t>
  </si>
  <si>
    <t>N/A</t>
  </si>
  <si>
    <t>CFDA</t>
  </si>
  <si>
    <t>93.645, 93.658</t>
  </si>
  <si>
    <t>93.556</t>
  </si>
  <si>
    <t>GPR</t>
  </si>
  <si>
    <t>93.558</t>
  </si>
  <si>
    <t>93.658</t>
  </si>
  <si>
    <t>93.659</t>
  </si>
  <si>
    <t>93.090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</si>
  <si>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</si>
  <si>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</si>
  <si>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</si>
  <si>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</si>
  <si>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</si>
  <si>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</si>
  <si>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</si>
  <si>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</si>
  <si>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</si>
  <si>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</si>
  <si>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</si>
  <si>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</si>
  <si>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</si>
  <si>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</si>
  <si>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</si>
  <si>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</si>
  <si>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</si>
  <si>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</si>
  <si>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</si>
  <si>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</si>
  <si>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</si>
  <si>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</si>
  <si>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</si>
  <si>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</si>
  <si>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</si>
  <si>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</si>
  <si>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</si>
  <si>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</si>
  <si>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</si>
  <si>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</si>
  <si>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</si>
  <si>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</si>
  <si>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</si>
  <si>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</si>
  <si>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</si>
  <si>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</si>
  <si>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</si>
  <si>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</si>
  <si>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</si>
  <si>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</si>
  <si>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 County DHHS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</si>
  <si>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</si>
  <si>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</si>
  <si>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</si>
  <si>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</si>
  <si>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</si>
  <si>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</si>
  <si>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</si>
  <si>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</si>
  <si>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</si>
  <si>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</si>
  <si>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</si>
  <si>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</si>
  <si>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</si>
  <si>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</si>
  <si>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St.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</si>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</sst>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11" x14ac:knownFonts="1">
    <font>
      <sz val="11"/>
      <color theme="1"/>
      <name val="Calibri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 val="singleAccounting"/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2" fillId="0" borderId="0" xfId="0" applyFont="1"/>
    <xf numFmtId="0" fontId="1" fillId="0" borderId="0" xfId="0" applyFont="1"/>
    <xf numFmtId="0" fontId="3" fillId="3" borderId="1" xfId="0" applyFont="1" applyFill="1" applyBorder="1"/>
    <xf numFmtId="0" fontId="3" fillId="4" borderId="1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5" borderId="1" xfId="0" applyFont="1" applyFill="1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1" xfId="0" applyFont="1" applyBorder="1" applyProtection="1">
      <protection locked="0"/>
    </xf>
    <xf numFmtId="0" fontId="6" fillId="0" borderId="1" xfId="0" quotePrefix="1" applyFont="1" applyBorder="1" applyAlignment="1">
      <alignment horizontal="center"/>
    </xf>
    <xf numFmtId="164" fontId="4" fillId="0" borderId="1" xfId="0" applyNumberFormat="1" applyFont="1" applyBorder="1"/>
    <xf numFmtId="165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/>
    <xf numFmtId="164" fontId="4" fillId="2" borderId="1" xfId="0" applyNumberFormat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0" fontId="0" fillId="2" borderId="1" xfId="0" applyFill="1" applyBorder="1"/>
    <xf numFmtId="164" fontId="5" fillId="0" borderId="1" xfId="0" applyNumberFormat="1" applyFont="1" applyBorder="1"/>
    <xf numFmtId="0" fontId="6" fillId="4" borderId="1" xfId="0" applyFont="1" applyFill="1" applyBorder="1" applyProtection="1">
      <protection locked="0"/>
    </xf>
    <xf numFmtId="0" fontId="6" fillId="4" borderId="1" xfId="0" quotePrefix="1" applyFont="1" applyFill="1" applyBorder="1" applyAlignment="1">
      <alignment horizontal="center"/>
    </xf>
    <xf numFmtId="165" fontId="7" fillId="0" borderId="1" xfId="0" applyNumberFormat="1" applyFont="1" applyBorder="1"/>
    <xf numFmtId="41" fontId="7" fillId="3" borderId="1" xfId="0" applyNumberFormat="1" applyFont="1" applyFill="1" applyBorder="1"/>
    <xf numFmtId="41" fontId="7" fillId="2" borderId="1" xfId="0" applyNumberFormat="1" applyFont="1" applyFill="1" applyBorder="1"/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5" fillId="3" borderId="1" xfId="0" applyNumberFormat="1" applyFont="1" applyFill="1" applyBorder="1"/>
    <xf numFmtId="164" fontId="5" fillId="2" borderId="1" xfId="0" applyNumberFormat="1" applyFont="1" applyFill="1" applyBorder="1"/>
    <xf numFmtId="0" fontId="9" fillId="0" borderId="0" xfId="0" applyFont="1" applyProtection="1">
      <protection locked="0"/>
    </xf>
    <xf numFmtId="0" fontId="10" fillId="0" borderId="0" xfId="0" quotePrefix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6" fillId="0" borderId="1" xfId="0" applyNumberFormat="1" applyFont="1" applyFill="1" applyBorder="1"/>
    <xf numFmtId="164" fontId="5" fillId="0" borderId="1" xfId="0" applyNumberFormat="1" applyFont="1" applyFill="1" applyBorder="1"/>
    <xf numFmtId="0" fontId="5" fillId="7" borderId="1" xfId="0" quotePrefix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 inden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4DE3-941C-4F16-89A8-DA8D1888AF54}">
  <dimension ref="A1:AK89"/>
  <sheetViews>
    <sheetView tabSelected="1" zoomScaleNormal="100" workbookViewId="0">
      <pane xSplit="2" ySplit="7" topLeftCell="AD8" activePane="bottomRight" state="frozen"/>
      <selection pane="topRight" activeCell="E1" sqref="E1"/>
      <selection pane="bottomLeft" activeCell="A10" sqref="A10"/>
      <selection pane="bottomRight" activeCell="AJ8" sqref="AJ8"/>
    </sheetView>
  </sheetViews>
  <sheetFormatPr defaultColWidth="9.08984375" defaultRowHeight="14" x14ac:dyDescent="0.3"/>
  <cols>
    <col min="1" max="1" width="26.36328125" style="4" customWidth="1"/>
    <col min="2" max="2" width="3.26953125" style="4" customWidth="1"/>
    <col min="3" max="3" width="14" style="1" customWidth="1"/>
    <col min="4" max="4" width="14" style="1" bestFit="1" customWidth="1"/>
    <col min="5" max="5" width="15.26953125" style="1" customWidth="1"/>
    <col min="6" max="6" width="14.7265625" style="1" customWidth="1"/>
    <col min="7" max="7" width="15.7265625" style="1" customWidth="1"/>
    <col min="8" max="8" width="16.7265625" style="1" customWidth="1"/>
    <col min="9" max="10" width="12.54296875" style="1" customWidth="1"/>
    <col min="11" max="12" width="14" style="1" customWidth="1"/>
    <col min="13" max="13" width="13.36328125" style="1" customWidth="1"/>
    <col min="14" max="14" width="11.26953125" style="1" customWidth="1"/>
    <col min="15" max="16" width="13.36328125" style="1" customWidth="1"/>
    <col min="17" max="17" width="12.08984375" style="1" customWidth="1"/>
    <col min="18" max="18" width="12" style="1" customWidth="1"/>
    <col min="19" max="19" width="15.26953125" style="1" customWidth="1"/>
    <col min="20" max="20" width="15.36328125" style="1" customWidth="1"/>
    <col min="21" max="21" width="15.26953125" style="1" customWidth="1"/>
    <col min="22" max="22" width="15.7265625" style="1" customWidth="1"/>
    <col min="23" max="24" width="16.26953125" style="1" customWidth="1"/>
    <col min="25" max="25" width="16.26953125" style="1" hidden="1" customWidth="1"/>
    <col min="26" max="29" width="15.54296875" style="1" customWidth="1"/>
    <col min="30" max="30" width="14.54296875" style="1" customWidth="1"/>
    <col min="31" max="34" width="16.26953125" style="1" customWidth="1"/>
    <col min="35" max="35" width="11" style="1" customWidth="1"/>
    <col min="36" max="36" width="12" style="1" customWidth="1"/>
    <col min="37" max="37" width="14" style="1" customWidth="1"/>
    <col min="38" max="16384" width="9.08984375" style="4"/>
  </cols>
  <sheetData>
    <row r="1" spans="1:37" ht="15.5" x14ac:dyDescent="0.35">
      <c r="A1" s="51" t="s">
        <v>0</v>
      </c>
      <c r="B1" s="51"/>
      <c r="C1" s="51"/>
      <c r="F1" s="2"/>
      <c r="G1" s="3" t="s">
        <v>1</v>
      </c>
      <c r="AA1" s="50"/>
      <c r="AB1" s="50"/>
      <c r="AC1" s="50"/>
    </row>
    <row r="2" spans="1:37" ht="15.5" x14ac:dyDescent="0.35">
      <c r="A2" s="5" t="s">
        <v>2</v>
      </c>
      <c r="F2" s="6"/>
      <c r="G2" s="3" t="s">
        <v>3</v>
      </c>
    </row>
    <row r="3" spans="1:37" ht="15.5" x14ac:dyDescent="0.35">
      <c r="A3" s="5"/>
      <c r="F3" s="7"/>
      <c r="G3" s="3" t="s">
        <v>4</v>
      </c>
      <c r="I3" s="8"/>
      <c r="J3" s="8"/>
      <c r="Z3" s="9"/>
      <c r="AA3" s="9"/>
    </row>
    <row r="4" spans="1:37" s="10" customFormat="1" ht="39" x14ac:dyDescent="0.3">
      <c r="A4" s="11" t="s">
        <v>5</v>
      </c>
      <c r="B4" s="12"/>
      <c r="C4" s="13" t="s">
        <v>6</v>
      </c>
      <c r="D4" s="13" t="s">
        <v>6</v>
      </c>
      <c r="E4" s="13" t="s">
        <v>6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9</v>
      </c>
      <c r="K4" s="13" t="s">
        <v>10</v>
      </c>
      <c r="L4" s="13" t="s">
        <v>10</v>
      </c>
      <c r="M4" s="13" t="s">
        <v>11</v>
      </c>
      <c r="N4" s="13" t="s">
        <v>11</v>
      </c>
      <c r="O4" s="13" t="s">
        <v>12</v>
      </c>
      <c r="P4" s="13" t="s">
        <v>12</v>
      </c>
      <c r="Q4" s="13" t="s">
        <v>13</v>
      </c>
      <c r="R4" s="13" t="s">
        <v>13</v>
      </c>
      <c r="S4" s="13" t="s">
        <v>14</v>
      </c>
      <c r="T4" s="13" t="s">
        <v>14</v>
      </c>
      <c r="U4" s="13" t="s">
        <v>15</v>
      </c>
      <c r="V4" s="13" t="s">
        <v>15</v>
      </c>
      <c r="W4" s="13" t="s">
        <v>16</v>
      </c>
      <c r="X4" s="13" t="s">
        <v>16</v>
      </c>
      <c r="Y4" s="13" t="s">
        <v>17</v>
      </c>
      <c r="Z4" s="13" t="s">
        <v>18</v>
      </c>
      <c r="AA4" s="13" t="s">
        <v>18</v>
      </c>
      <c r="AB4" s="13" t="s">
        <v>19</v>
      </c>
      <c r="AC4" s="13" t="s">
        <v>19</v>
      </c>
      <c r="AD4" s="13" t="s">
        <v>20</v>
      </c>
      <c r="AE4" s="13" t="s">
        <v>21</v>
      </c>
      <c r="AF4" s="13" t="s">
        <v>21</v>
      </c>
      <c r="AG4" s="13" t="s">
        <v>21</v>
      </c>
      <c r="AH4" s="13" t="s">
        <v>21</v>
      </c>
      <c r="AI4" s="13" t="s">
        <v>22</v>
      </c>
      <c r="AJ4" s="13" t="s">
        <v>23</v>
      </c>
      <c r="AK4" s="13" t="s">
        <v>24</v>
      </c>
    </row>
    <row r="5" spans="1:37" s="10" customFormat="1" ht="13" x14ac:dyDescent="0.3">
      <c r="A5" s="49" t="s">
        <v>25</v>
      </c>
      <c r="B5" s="11" t="s">
        <v>26</v>
      </c>
      <c r="C5" s="14" t="s">
        <v>24</v>
      </c>
      <c r="D5" s="14" t="s">
        <v>27</v>
      </c>
      <c r="E5" s="14" t="s">
        <v>28</v>
      </c>
      <c r="F5" s="14" t="s">
        <v>29</v>
      </c>
      <c r="G5" s="14"/>
      <c r="H5" s="14"/>
      <c r="I5" s="14" t="s">
        <v>30</v>
      </c>
      <c r="J5" s="14" t="s">
        <v>31</v>
      </c>
      <c r="K5" s="14" t="s">
        <v>30</v>
      </c>
      <c r="L5" s="14" t="s">
        <v>31</v>
      </c>
      <c r="M5" s="14" t="s">
        <v>32</v>
      </c>
      <c r="N5" s="14" t="s">
        <v>33</v>
      </c>
      <c r="O5" s="14" t="s">
        <v>32</v>
      </c>
      <c r="P5" s="14" t="s">
        <v>33</v>
      </c>
      <c r="Q5" s="14" t="s">
        <v>32</v>
      </c>
      <c r="R5" s="14" t="s">
        <v>33</v>
      </c>
      <c r="S5" s="14" t="s">
        <v>32</v>
      </c>
      <c r="T5" s="14" t="s">
        <v>33</v>
      </c>
      <c r="U5" s="14" t="s">
        <v>32</v>
      </c>
      <c r="V5" s="14" t="s">
        <v>33</v>
      </c>
      <c r="W5" s="14" t="s">
        <v>32</v>
      </c>
      <c r="X5" s="14" t="s">
        <v>33</v>
      </c>
      <c r="Y5" s="14"/>
      <c r="Z5" s="14" t="s">
        <v>34</v>
      </c>
      <c r="AA5" s="14" t="s">
        <v>35</v>
      </c>
      <c r="AB5" s="14" t="s">
        <v>34</v>
      </c>
      <c r="AC5" s="14" t="s">
        <v>35</v>
      </c>
      <c r="AD5" s="14"/>
      <c r="AE5" s="14" t="s">
        <v>36</v>
      </c>
      <c r="AF5" s="14" t="s">
        <v>37</v>
      </c>
      <c r="AG5" s="14" t="s">
        <v>38</v>
      </c>
      <c r="AH5" s="14" t="s">
        <v>39</v>
      </c>
      <c r="AI5" s="14" t="s">
        <v>40</v>
      </c>
      <c r="AJ5" s="14" t="s">
        <v>40</v>
      </c>
      <c r="AK5" s="14" t="s">
        <v>41</v>
      </c>
    </row>
    <row r="6" spans="1:37" s="10" customFormat="1" ht="13" x14ac:dyDescent="0.3">
      <c r="A6" s="11" t="s">
        <v>42</v>
      </c>
      <c r="B6" s="11"/>
      <c r="C6" s="14">
        <v>3561</v>
      </c>
      <c r="D6" s="12"/>
      <c r="E6" s="12"/>
      <c r="F6" s="14">
        <v>3681</v>
      </c>
      <c r="G6" s="14">
        <v>3306</v>
      </c>
      <c r="H6" s="14">
        <v>3335</v>
      </c>
      <c r="I6" s="14">
        <v>3377</v>
      </c>
      <c r="J6" s="14">
        <v>3377</v>
      </c>
      <c r="K6" s="14">
        <v>3380</v>
      </c>
      <c r="L6" s="14">
        <v>3380</v>
      </c>
      <c r="M6" s="14">
        <v>3353</v>
      </c>
      <c r="N6" s="14">
        <v>9554</v>
      </c>
      <c r="O6" s="14">
        <v>3573</v>
      </c>
      <c r="P6" s="14">
        <v>9574</v>
      </c>
      <c r="Q6" s="14">
        <v>3604</v>
      </c>
      <c r="R6" s="14">
        <v>9604</v>
      </c>
      <c r="S6" s="14">
        <v>3568</v>
      </c>
      <c r="T6" s="14">
        <v>9568</v>
      </c>
      <c r="U6" s="14">
        <v>3588</v>
      </c>
      <c r="V6" s="14">
        <v>9588</v>
      </c>
      <c r="W6" s="14">
        <v>3395</v>
      </c>
      <c r="X6" s="14">
        <v>9396</v>
      </c>
      <c r="Y6" s="14" t="s">
        <v>43</v>
      </c>
      <c r="Z6" s="15">
        <v>3413</v>
      </c>
      <c r="AA6" s="15">
        <v>3413</v>
      </c>
      <c r="AB6" s="15">
        <v>3411</v>
      </c>
      <c r="AC6" s="15">
        <v>3411</v>
      </c>
      <c r="AD6" s="14">
        <v>3414</v>
      </c>
      <c r="AE6" s="14">
        <v>3632</v>
      </c>
      <c r="AF6" s="14">
        <v>9632</v>
      </c>
      <c r="AG6" s="14">
        <v>3632</v>
      </c>
      <c r="AH6" s="14">
        <v>9632</v>
      </c>
      <c r="AI6" s="14">
        <v>3935</v>
      </c>
      <c r="AJ6" s="14">
        <v>3940</v>
      </c>
      <c r="AK6" s="12"/>
    </row>
    <row r="7" spans="1:37" s="10" customFormat="1" ht="15" customHeight="1" x14ac:dyDescent="0.3">
      <c r="A7" s="16" t="s">
        <v>44</v>
      </c>
      <c r="B7" s="17"/>
      <c r="C7" s="17"/>
      <c r="D7" s="17"/>
      <c r="E7" s="17"/>
      <c r="F7" s="17"/>
      <c r="G7" s="17" t="s">
        <v>45</v>
      </c>
      <c r="H7" s="17" t="s">
        <v>46</v>
      </c>
      <c r="I7" s="17" t="s">
        <v>47</v>
      </c>
      <c r="J7" s="17" t="s">
        <v>47</v>
      </c>
      <c r="K7" s="17" t="s">
        <v>47</v>
      </c>
      <c r="L7" s="17" t="s">
        <v>47</v>
      </c>
      <c r="M7" s="17" t="s">
        <v>48</v>
      </c>
      <c r="N7" s="17" t="s">
        <v>48</v>
      </c>
      <c r="O7" s="17" t="s">
        <v>48</v>
      </c>
      <c r="P7" s="17" t="s">
        <v>48</v>
      </c>
      <c r="Q7" s="17" t="s">
        <v>49</v>
      </c>
      <c r="R7" s="17" t="s">
        <v>49</v>
      </c>
      <c r="S7" s="17" t="s">
        <v>50</v>
      </c>
      <c r="T7" s="17" t="s">
        <v>50</v>
      </c>
      <c r="U7" s="17" t="s">
        <v>50</v>
      </c>
      <c r="V7" s="17" t="s">
        <v>50</v>
      </c>
      <c r="W7" s="17" t="s">
        <v>51</v>
      </c>
      <c r="X7" s="17" t="s">
        <v>51</v>
      </c>
      <c r="Y7" s="17" t="s">
        <v>52</v>
      </c>
      <c r="Z7" s="17" t="s">
        <v>53</v>
      </c>
      <c r="AA7" s="17" t="s">
        <v>53</v>
      </c>
      <c r="AB7" s="17" t="s">
        <v>53</v>
      </c>
      <c r="AC7" s="17" t="s">
        <v>53</v>
      </c>
      <c r="AD7" s="17" t="s">
        <v>53</v>
      </c>
      <c r="AE7" s="17" t="s">
        <v>54</v>
      </c>
      <c r="AF7" s="17" t="s">
        <v>54</v>
      </c>
      <c r="AG7" s="17" t="s">
        <v>54</v>
      </c>
      <c r="AH7" s="17" t="s">
        <v>54</v>
      </c>
      <c r="AI7" s="17" t="s">
        <v>55</v>
      </c>
      <c r="AJ7" s="17" t="s">
        <v>55</v>
      </c>
      <c r="AK7" s="18"/>
    </row>
    <row r="8" spans="1:37" s="20" customFormat="1" ht="13" x14ac:dyDescent="0.3">
      <c r="A8" s="16" t="s">
        <v>56</v>
      </c>
      <c r="B8" s="17"/>
      <c r="C8" s="17" t="s">
        <v>57</v>
      </c>
      <c r="D8" s="17"/>
      <c r="E8" s="17"/>
      <c r="F8" s="17"/>
      <c r="G8" s="48" t="s">
        <v>58</v>
      </c>
      <c r="H8" s="17" t="s">
        <v>59</v>
      </c>
      <c r="I8" s="48" t="s">
        <v>60</v>
      </c>
      <c r="J8" s="17"/>
      <c r="K8" s="17"/>
      <c r="L8" s="17"/>
      <c r="M8" s="48" t="s">
        <v>61</v>
      </c>
      <c r="N8" s="17"/>
      <c r="O8" s="48" t="s">
        <v>62</v>
      </c>
      <c r="P8" s="17"/>
      <c r="Q8" s="48" t="s">
        <v>61</v>
      </c>
      <c r="R8" s="17"/>
      <c r="S8" s="48" t="s">
        <v>61</v>
      </c>
      <c r="T8" s="17"/>
      <c r="U8" s="48" t="s">
        <v>62</v>
      </c>
      <c r="V8" s="17"/>
      <c r="W8" s="48" t="s">
        <v>61</v>
      </c>
      <c r="X8" s="17"/>
      <c r="Y8" s="48" t="s">
        <v>63</v>
      </c>
      <c r="Z8" s="17" t="s">
        <v>57</v>
      </c>
      <c r="AA8" s="17" t="s">
        <v>57</v>
      </c>
      <c r="AB8" s="17" t="s">
        <v>59</v>
      </c>
      <c r="AC8" s="17" t="s">
        <v>59</v>
      </c>
      <c r="AD8" s="17" t="s">
        <v>59</v>
      </c>
      <c r="AE8" s="17">
        <v>93.558000000000007</v>
      </c>
      <c r="AF8" s="17"/>
      <c r="AG8" s="17">
        <v>93.558000000000007</v>
      </c>
      <c r="AH8" s="17"/>
      <c r="AI8" s="17"/>
      <c r="AJ8" s="17"/>
      <c r="AK8" s="19"/>
    </row>
    <row r="9" spans="1:37" s="10" customFormat="1" ht="15" customHeight="1" x14ac:dyDescent="0.35">
      <c r="A9" s="21" t="s">
        <v>64</v>
      </c>
      <c r="B9" s="22">
        <v>1</v>
      </c>
      <c r="C9" s="23">
        <v>393194</v>
      </c>
      <c r="D9" s="23">
        <v>99048</v>
      </c>
      <c r="E9" s="23">
        <v>265055</v>
      </c>
      <c r="F9" s="23">
        <v>29091</v>
      </c>
      <c r="G9" s="23">
        <v>33310</v>
      </c>
      <c r="H9" s="24"/>
      <c r="I9" s="23">
        <v>57750</v>
      </c>
      <c r="J9" s="23">
        <v>115500</v>
      </c>
      <c r="K9" s="25">
        <v>5775</v>
      </c>
      <c r="L9" s="25">
        <v>11550</v>
      </c>
      <c r="M9" s="26"/>
      <c r="N9" s="27"/>
      <c r="O9" s="28"/>
      <c r="P9" s="27"/>
      <c r="Q9" s="26"/>
      <c r="R9" s="27"/>
      <c r="S9" s="26"/>
      <c r="T9" s="27"/>
      <c r="U9" s="28"/>
      <c r="V9" s="27"/>
      <c r="W9" s="29"/>
      <c r="X9" s="30"/>
      <c r="Y9" s="29"/>
      <c r="Z9" s="25">
        <v>118819</v>
      </c>
      <c r="AA9" s="25">
        <v>118819</v>
      </c>
      <c r="AB9" s="25">
        <v>493</v>
      </c>
      <c r="AC9" s="25">
        <v>492</v>
      </c>
      <c r="AD9" s="29"/>
      <c r="AE9" s="29"/>
      <c r="AF9" s="30"/>
      <c r="AG9" s="29"/>
      <c r="AH9" s="30"/>
      <c r="AI9" s="46">
        <v>-2014</v>
      </c>
      <c r="AJ9" s="46">
        <v>-910</v>
      </c>
      <c r="AK9" s="31">
        <f t="shared" ref="AK9:AK40" si="0">+C9+G9+I9+J9+K9+L9+M9+O9+Q9+S9+U9+W9+Z9+AA9+AB9+AC9+AD9+AE9+AG9+AI9+AJ9</f>
        <v>852778</v>
      </c>
    </row>
    <row r="10" spans="1:37" s="10" customFormat="1" ht="15" customHeight="1" x14ac:dyDescent="0.35">
      <c r="A10" s="21" t="s">
        <v>65</v>
      </c>
      <c r="B10" s="22">
        <v>2</v>
      </c>
      <c r="C10" s="23">
        <v>524408</v>
      </c>
      <c r="D10" s="23">
        <v>132102</v>
      </c>
      <c r="E10" s="23">
        <v>353507</v>
      </c>
      <c r="F10" s="23">
        <v>38799</v>
      </c>
      <c r="G10" s="23">
        <v>33310</v>
      </c>
      <c r="H10" s="24"/>
      <c r="I10" s="23">
        <v>30750</v>
      </c>
      <c r="J10" s="23">
        <v>61500</v>
      </c>
      <c r="K10" s="25">
        <v>3075</v>
      </c>
      <c r="L10" s="25">
        <v>6150</v>
      </c>
      <c r="M10" s="26"/>
      <c r="N10" s="27"/>
      <c r="O10" s="28"/>
      <c r="P10" s="27"/>
      <c r="Q10" s="26"/>
      <c r="R10" s="27"/>
      <c r="S10" s="26"/>
      <c r="T10" s="27"/>
      <c r="U10" s="28"/>
      <c r="V10" s="27"/>
      <c r="W10" s="29"/>
      <c r="X10" s="30"/>
      <c r="Y10" s="29"/>
      <c r="Z10" s="25">
        <v>102962</v>
      </c>
      <c r="AA10" s="25">
        <v>102962</v>
      </c>
      <c r="AB10" s="25">
        <v>2148</v>
      </c>
      <c r="AC10" s="25">
        <v>2147</v>
      </c>
      <c r="AD10" s="29"/>
      <c r="AE10" s="29"/>
      <c r="AF10" s="30"/>
      <c r="AG10" s="29"/>
      <c r="AH10" s="30"/>
      <c r="AI10" s="46">
        <v>-2222</v>
      </c>
      <c r="AJ10" s="46">
        <v>-725</v>
      </c>
      <c r="AK10" s="31">
        <f t="shared" si="0"/>
        <v>866465</v>
      </c>
    </row>
    <row r="11" spans="1:37" s="10" customFormat="1" ht="15" customHeight="1" x14ac:dyDescent="0.35">
      <c r="A11" s="21" t="s">
        <v>66</v>
      </c>
      <c r="B11" s="22">
        <v>3</v>
      </c>
      <c r="C11" s="23">
        <v>982350</v>
      </c>
      <c r="D11" s="23">
        <v>247461</v>
      </c>
      <c r="E11" s="23">
        <v>662208</v>
      </c>
      <c r="F11" s="23">
        <v>72681</v>
      </c>
      <c r="G11" s="23">
        <v>42827</v>
      </c>
      <c r="H11" s="24"/>
      <c r="I11" s="23">
        <v>82500</v>
      </c>
      <c r="J11" s="23">
        <v>165000</v>
      </c>
      <c r="K11" s="25">
        <v>8250</v>
      </c>
      <c r="L11" s="25">
        <v>16500</v>
      </c>
      <c r="M11" s="26"/>
      <c r="N11" s="27"/>
      <c r="O11" s="28"/>
      <c r="P11" s="27"/>
      <c r="Q11" s="26"/>
      <c r="R11" s="27"/>
      <c r="S11" s="26"/>
      <c r="T11" s="27"/>
      <c r="U11" s="28"/>
      <c r="V11" s="27"/>
      <c r="W11" s="29"/>
      <c r="X11" s="30"/>
      <c r="Y11" s="29"/>
      <c r="Z11" s="25">
        <v>213902</v>
      </c>
      <c r="AA11" s="25">
        <v>213901</v>
      </c>
      <c r="AB11" s="25">
        <v>3852</v>
      </c>
      <c r="AC11" s="25">
        <v>3852</v>
      </c>
      <c r="AD11" s="29"/>
      <c r="AE11" s="29"/>
      <c r="AF11" s="30"/>
      <c r="AG11" s="29"/>
      <c r="AH11" s="30"/>
      <c r="AI11" s="46">
        <v>-5902</v>
      </c>
      <c r="AJ11" s="46">
        <v>-2045</v>
      </c>
      <c r="AK11" s="31">
        <f t="shared" si="0"/>
        <v>1724987</v>
      </c>
    </row>
    <row r="12" spans="1:37" s="10" customFormat="1" ht="15" customHeight="1" x14ac:dyDescent="0.35">
      <c r="A12" s="21" t="s">
        <v>67</v>
      </c>
      <c r="B12" s="22">
        <v>4</v>
      </c>
      <c r="C12" s="23">
        <v>388512</v>
      </c>
      <c r="D12" s="23">
        <v>97869</v>
      </c>
      <c r="E12" s="23">
        <v>261898</v>
      </c>
      <c r="F12" s="23">
        <v>28745</v>
      </c>
      <c r="G12" s="23">
        <v>33310</v>
      </c>
      <c r="H12" s="24"/>
      <c r="I12" s="23">
        <v>13500</v>
      </c>
      <c r="J12" s="23">
        <v>27000</v>
      </c>
      <c r="K12" s="25">
        <v>1350</v>
      </c>
      <c r="L12" s="25">
        <v>2700</v>
      </c>
      <c r="M12" s="26"/>
      <c r="N12" s="27"/>
      <c r="O12" s="28"/>
      <c r="P12" s="27"/>
      <c r="Q12" s="26"/>
      <c r="R12" s="27"/>
      <c r="S12" s="26"/>
      <c r="T12" s="27"/>
      <c r="U12" s="28"/>
      <c r="V12" s="27"/>
      <c r="W12" s="29"/>
      <c r="X12" s="30"/>
      <c r="Y12" s="29"/>
      <c r="Z12" s="25">
        <v>88573</v>
      </c>
      <c r="AA12" s="25">
        <v>88573</v>
      </c>
      <c r="AB12" s="25">
        <v>1624</v>
      </c>
      <c r="AC12" s="25">
        <v>1624</v>
      </c>
      <c r="AD12" s="29"/>
      <c r="AE12" s="29"/>
      <c r="AF12" s="30"/>
      <c r="AG12" s="29"/>
      <c r="AH12" s="30"/>
      <c r="AI12" s="46">
        <v>-1919</v>
      </c>
      <c r="AJ12" s="46">
        <v>-674</v>
      </c>
      <c r="AK12" s="31">
        <f t="shared" si="0"/>
        <v>644173</v>
      </c>
    </row>
    <row r="13" spans="1:37" s="10" customFormat="1" ht="15" customHeight="1" x14ac:dyDescent="0.35">
      <c r="A13" s="21" t="s">
        <v>68</v>
      </c>
      <c r="B13" s="22">
        <v>5</v>
      </c>
      <c r="C13" s="23">
        <v>4632714</v>
      </c>
      <c r="D13" s="23">
        <v>1167013</v>
      </c>
      <c r="E13" s="23">
        <v>3122943</v>
      </c>
      <c r="F13" s="23">
        <v>342758</v>
      </c>
      <c r="G13" s="23">
        <v>66620</v>
      </c>
      <c r="H13" s="24"/>
      <c r="I13" s="23">
        <v>639000</v>
      </c>
      <c r="J13" s="23">
        <v>1278000</v>
      </c>
      <c r="K13" s="25">
        <v>63900</v>
      </c>
      <c r="L13" s="25">
        <v>127800</v>
      </c>
      <c r="M13" s="26"/>
      <c r="N13" s="27"/>
      <c r="O13" s="28"/>
      <c r="P13" s="27"/>
      <c r="Q13" s="26"/>
      <c r="R13" s="27"/>
      <c r="S13" s="26"/>
      <c r="T13" s="27"/>
      <c r="U13" s="28"/>
      <c r="V13" s="27"/>
      <c r="W13" s="29"/>
      <c r="X13" s="30"/>
      <c r="Y13" s="29"/>
      <c r="Z13" s="25">
        <v>1390811</v>
      </c>
      <c r="AA13" s="25">
        <v>1390810</v>
      </c>
      <c r="AB13" s="25">
        <v>19273</v>
      </c>
      <c r="AC13" s="25">
        <v>19272</v>
      </c>
      <c r="AD13" s="29"/>
      <c r="AE13" s="29"/>
      <c r="AF13" s="30"/>
      <c r="AG13" s="29"/>
      <c r="AH13" s="30"/>
      <c r="AI13" s="46">
        <v>-30661</v>
      </c>
      <c r="AJ13" s="46">
        <v>-11550</v>
      </c>
      <c r="AK13" s="31">
        <f t="shared" si="0"/>
        <v>9585989</v>
      </c>
    </row>
    <row r="14" spans="1:37" s="10" customFormat="1" ht="15" customHeight="1" x14ac:dyDescent="0.35">
      <c r="A14" s="21" t="s">
        <v>69</v>
      </c>
      <c r="B14" s="22">
        <v>6</v>
      </c>
      <c r="C14" s="23">
        <v>483379</v>
      </c>
      <c r="D14" s="23">
        <v>121767</v>
      </c>
      <c r="E14" s="23">
        <v>325849</v>
      </c>
      <c r="F14" s="23">
        <v>35763</v>
      </c>
      <c r="G14" s="23">
        <v>33310</v>
      </c>
      <c r="H14" s="24"/>
      <c r="I14" s="23">
        <v>6750</v>
      </c>
      <c r="J14" s="23">
        <v>13500</v>
      </c>
      <c r="K14" s="25">
        <v>675</v>
      </c>
      <c r="L14" s="25">
        <v>1350</v>
      </c>
      <c r="M14" s="26"/>
      <c r="N14" s="27"/>
      <c r="O14" s="28"/>
      <c r="P14" s="27"/>
      <c r="Q14" s="26"/>
      <c r="R14" s="27"/>
      <c r="S14" s="26"/>
      <c r="T14" s="27"/>
      <c r="U14" s="28"/>
      <c r="V14" s="27"/>
      <c r="W14" s="29"/>
      <c r="X14" s="30"/>
      <c r="Y14" s="29"/>
      <c r="Z14" s="25">
        <v>26935</v>
      </c>
      <c r="AA14" s="25">
        <v>26934</v>
      </c>
      <c r="AB14" s="25">
        <v>526</v>
      </c>
      <c r="AC14" s="25">
        <v>526</v>
      </c>
      <c r="AD14" s="29"/>
      <c r="AE14" s="29"/>
      <c r="AF14" s="30"/>
      <c r="AG14" s="29"/>
      <c r="AH14" s="30"/>
      <c r="AI14" s="46">
        <v>-1795</v>
      </c>
      <c r="AJ14" s="46">
        <v>-593</v>
      </c>
      <c r="AK14" s="31">
        <f t="shared" si="0"/>
        <v>591497</v>
      </c>
    </row>
    <row r="15" spans="1:37" s="10" customFormat="1" ht="15" customHeight="1" x14ac:dyDescent="0.35">
      <c r="A15" s="21" t="s">
        <v>70</v>
      </c>
      <c r="B15" s="22">
        <v>7</v>
      </c>
      <c r="C15" s="23">
        <v>392724</v>
      </c>
      <c r="D15" s="23">
        <v>98930</v>
      </c>
      <c r="E15" s="23">
        <v>264738</v>
      </c>
      <c r="F15" s="23">
        <v>29056</v>
      </c>
      <c r="G15" s="23">
        <v>33310</v>
      </c>
      <c r="H15" s="24"/>
      <c r="I15" s="23">
        <v>30000</v>
      </c>
      <c r="J15" s="23">
        <v>60000</v>
      </c>
      <c r="K15" s="25">
        <v>3000</v>
      </c>
      <c r="L15" s="25">
        <v>6000</v>
      </c>
      <c r="M15" s="26"/>
      <c r="N15" s="27"/>
      <c r="O15" s="28"/>
      <c r="P15" s="27"/>
      <c r="Q15" s="26"/>
      <c r="R15" s="27"/>
      <c r="S15" s="26"/>
      <c r="T15" s="27"/>
      <c r="U15" s="28"/>
      <c r="V15" s="27"/>
      <c r="W15" s="29"/>
      <c r="X15" s="30"/>
      <c r="Y15" s="29"/>
      <c r="Z15" s="25">
        <v>114124</v>
      </c>
      <c r="AA15" s="25">
        <v>114123</v>
      </c>
      <c r="AB15" s="25">
        <v>1346</v>
      </c>
      <c r="AC15" s="25">
        <v>1345</v>
      </c>
      <c r="AD15" s="29"/>
      <c r="AE15" s="29"/>
      <c r="AF15" s="30"/>
      <c r="AG15" s="29"/>
      <c r="AH15" s="30"/>
      <c r="AI15" s="46">
        <v>-1797</v>
      </c>
      <c r="AJ15" s="46">
        <v>-690</v>
      </c>
      <c r="AK15" s="31">
        <f t="shared" si="0"/>
        <v>753485</v>
      </c>
    </row>
    <row r="16" spans="1:37" s="10" customFormat="1" ht="15" customHeight="1" x14ac:dyDescent="0.35">
      <c r="A16" s="21" t="s">
        <v>71</v>
      </c>
      <c r="B16" s="22">
        <v>8</v>
      </c>
      <c r="C16" s="23">
        <v>583913</v>
      </c>
      <c r="D16" s="23">
        <v>147092</v>
      </c>
      <c r="E16" s="23">
        <v>393619</v>
      </c>
      <c r="F16" s="23">
        <v>43202</v>
      </c>
      <c r="G16" s="23">
        <v>42827</v>
      </c>
      <c r="H16" s="24"/>
      <c r="I16" s="23">
        <v>36000</v>
      </c>
      <c r="J16" s="23">
        <v>72000</v>
      </c>
      <c r="K16" s="25">
        <v>3600</v>
      </c>
      <c r="L16" s="25">
        <v>7200</v>
      </c>
      <c r="M16" s="26"/>
      <c r="N16" s="27"/>
      <c r="O16" s="28"/>
      <c r="P16" s="27"/>
      <c r="Q16" s="26"/>
      <c r="R16" s="27"/>
      <c r="S16" s="26"/>
      <c r="T16" s="27"/>
      <c r="U16" s="28"/>
      <c r="V16" s="27"/>
      <c r="W16" s="29"/>
      <c r="X16" s="30"/>
      <c r="Y16" s="29"/>
      <c r="Z16" s="25">
        <v>159339</v>
      </c>
      <c r="AA16" s="25">
        <v>159338</v>
      </c>
      <c r="AB16" s="25">
        <v>2525</v>
      </c>
      <c r="AC16" s="25">
        <v>2525</v>
      </c>
      <c r="AD16" s="29"/>
      <c r="AE16" s="29"/>
      <c r="AF16" s="30"/>
      <c r="AG16" s="29"/>
      <c r="AH16" s="30"/>
      <c r="AI16" s="46">
        <v>-6026</v>
      </c>
      <c r="AJ16" s="46">
        <v>-2227</v>
      </c>
      <c r="AK16" s="31">
        <f t="shared" si="0"/>
        <v>1061014</v>
      </c>
    </row>
    <row r="17" spans="1:37" s="10" customFormat="1" ht="15" customHeight="1" x14ac:dyDescent="0.35">
      <c r="A17" s="21" t="s">
        <v>72</v>
      </c>
      <c r="B17" s="22">
        <v>9</v>
      </c>
      <c r="C17" s="23">
        <v>1291477</v>
      </c>
      <c r="D17" s="23">
        <v>325332</v>
      </c>
      <c r="E17" s="23">
        <v>870593</v>
      </c>
      <c r="F17" s="23">
        <v>95552</v>
      </c>
      <c r="G17" s="23">
        <v>42827</v>
      </c>
      <c r="H17" s="24"/>
      <c r="I17" s="23">
        <v>162750</v>
      </c>
      <c r="J17" s="23">
        <v>325500</v>
      </c>
      <c r="K17" s="25">
        <v>16275</v>
      </c>
      <c r="L17" s="25">
        <v>32550</v>
      </c>
      <c r="M17" s="26"/>
      <c r="N17" s="27"/>
      <c r="O17" s="28"/>
      <c r="P17" s="27"/>
      <c r="Q17" s="26"/>
      <c r="R17" s="27"/>
      <c r="S17" s="26"/>
      <c r="T17" s="27"/>
      <c r="U17" s="28"/>
      <c r="V17" s="27"/>
      <c r="W17" s="29"/>
      <c r="X17" s="30"/>
      <c r="Y17" s="29"/>
      <c r="Z17" s="25">
        <v>271484</v>
      </c>
      <c r="AA17" s="25">
        <v>271483</v>
      </c>
      <c r="AB17" s="25">
        <v>5781</v>
      </c>
      <c r="AC17" s="25">
        <v>5780</v>
      </c>
      <c r="AD17" s="29"/>
      <c r="AE17" s="29"/>
      <c r="AF17" s="30"/>
      <c r="AG17" s="29"/>
      <c r="AH17" s="30"/>
      <c r="AI17" s="46">
        <v>-7573</v>
      </c>
      <c r="AJ17" s="46">
        <v>-2856</v>
      </c>
      <c r="AK17" s="31">
        <f t="shared" si="0"/>
        <v>2415478</v>
      </c>
    </row>
    <row r="18" spans="1:37" s="10" customFormat="1" ht="15" customHeight="1" x14ac:dyDescent="0.35">
      <c r="A18" s="21" t="s">
        <v>73</v>
      </c>
      <c r="B18" s="22">
        <v>10</v>
      </c>
      <c r="C18" s="23">
        <v>881296</v>
      </c>
      <c r="D18" s="23">
        <v>222005</v>
      </c>
      <c r="E18" s="23">
        <v>594087</v>
      </c>
      <c r="F18" s="23">
        <v>65204</v>
      </c>
      <c r="G18" s="23">
        <v>42827</v>
      </c>
      <c r="H18" s="24"/>
      <c r="I18" s="23">
        <v>15000</v>
      </c>
      <c r="J18" s="23">
        <v>30000</v>
      </c>
      <c r="K18" s="25">
        <v>1500</v>
      </c>
      <c r="L18" s="25">
        <v>3000</v>
      </c>
      <c r="M18" s="26"/>
      <c r="N18" s="27"/>
      <c r="O18" s="28"/>
      <c r="P18" s="27"/>
      <c r="Q18" s="26"/>
      <c r="R18" s="27"/>
      <c r="S18" s="26"/>
      <c r="T18" s="27"/>
      <c r="U18" s="28"/>
      <c r="V18" s="27"/>
      <c r="W18" s="29"/>
      <c r="X18" s="30"/>
      <c r="Y18" s="29"/>
      <c r="Z18" s="25">
        <v>223556</v>
      </c>
      <c r="AA18" s="25">
        <v>223556</v>
      </c>
      <c r="AB18" s="25">
        <v>3970</v>
      </c>
      <c r="AC18" s="25">
        <v>3969</v>
      </c>
      <c r="AD18" s="29"/>
      <c r="AE18" s="29"/>
      <c r="AF18" s="30"/>
      <c r="AG18" s="29"/>
      <c r="AH18" s="30"/>
      <c r="AI18" s="46">
        <v>-5206</v>
      </c>
      <c r="AJ18" s="46">
        <v>-1549</v>
      </c>
      <c r="AK18" s="31">
        <f t="shared" si="0"/>
        <v>1421919</v>
      </c>
    </row>
    <row r="19" spans="1:37" s="10" customFormat="1" ht="15" customHeight="1" x14ac:dyDescent="0.35">
      <c r="A19" s="21" t="s">
        <v>74</v>
      </c>
      <c r="B19" s="22">
        <v>11</v>
      </c>
      <c r="C19" s="23">
        <v>917045</v>
      </c>
      <c r="D19" s="23">
        <v>231010</v>
      </c>
      <c r="E19" s="23">
        <v>618186</v>
      </c>
      <c r="F19" s="23">
        <v>67849</v>
      </c>
      <c r="G19" s="23">
        <v>42827</v>
      </c>
      <c r="H19" s="24"/>
      <c r="I19" s="23">
        <v>92250</v>
      </c>
      <c r="J19" s="23">
        <v>184500</v>
      </c>
      <c r="K19" s="25">
        <v>9225</v>
      </c>
      <c r="L19" s="25">
        <v>18450</v>
      </c>
      <c r="M19" s="26"/>
      <c r="N19" s="27"/>
      <c r="O19" s="28"/>
      <c r="P19" s="27"/>
      <c r="Q19" s="26"/>
      <c r="R19" s="27"/>
      <c r="S19" s="26"/>
      <c r="T19" s="27"/>
      <c r="U19" s="28"/>
      <c r="V19" s="27"/>
      <c r="W19" s="29"/>
      <c r="X19" s="30"/>
      <c r="Y19" s="29"/>
      <c r="Z19" s="25">
        <v>265749</v>
      </c>
      <c r="AA19" s="25">
        <v>265748</v>
      </c>
      <c r="AB19" s="25">
        <v>3908</v>
      </c>
      <c r="AC19" s="25">
        <v>3907</v>
      </c>
      <c r="AD19" s="29"/>
      <c r="AE19" s="29"/>
      <c r="AF19" s="30"/>
      <c r="AG19" s="29"/>
      <c r="AH19" s="30"/>
      <c r="AI19" s="46">
        <v>-6856</v>
      </c>
      <c r="AJ19" s="46">
        <v>-2548</v>
      </c>
      <c r="AK19" s="31">
        <f t="shared" si="0"/>
        <v>1794205</v>
      </c>
    </row>
    <row r="20" spans="1:37" s="10" customFormat="1" ht="15" customHeight="1" x14ac:dyDescent="0.35">
      <c r="A20" s="21" t="s">
        <v>75</v>
      </c>
      <c r="B20" s="22">
        <v>12</v>
      </c>
      <c r="C20" s="23">
        <v>664688</v>
      </c>
      <c r="D20" s="23">
        <v>167440</v>
      </c>
      <c r="E20" s="23">
        <v>448070</v>
      </c>
      <c r="F20" s="23">
        <v>49178</v>
      </c>
      <c r="G20" s="23">
        <v>33310</v>
      </c>
      <c r="H20" s="24"/>
      <c r="I20" s="23">
        <v>16500</v>
      </c>
      <c r="J20" s="23">
        <v>33000</v>
      </c>
      <c r="K20" s="25">
        <v>1650</v>
      </c>
      <c r="L20" s="25">
        <v>3300</v>
      </c>
      <c r="M20" s="26"/>
      <c r="N20" s="27"/>
      <c r="O20" s="28"/>
      <c r="P20" s="27"/>
      <c r="Q20" s="26"/>
      <c r="R20" s="27"/>
      <c r="S20" s="26"/>
      <c r="T20" s="27"/>
      <c r="U20" s="28"/>
      <c r="V20" s="27"/>
      <c r="W20" s="29"/>
      <c r="X20" s="30"/>
      <c r="Y20" s="29"/>
      <c r="Z20" s="25">
        <v>69882</v>
      </c>
      <c r="AA20" s="25">
        <v>69881</v>
      </c>
      <c r="AB20" s="25">
        <v>1356</v>
      </c>
      <c r="AC20" s="25">
        <v>1356</v>
      </c>
      <c r="AD20" s="29"/>
      <c r="AE20" s="29"/>
      <c r="AF20" s="30"/>
      <c r="AG20" s="29"/>
      <c r="AH20" s="30"/>
      <c r="AI20" s="46">
        <v>-2340</v>
      </c>
      <c r="AJ20" s="46">
        <v>-738</v>
      </c>
      <c r="AK20" s="31">
        <f t="shared" si="0"/>
        <v>891845</v>
      </c>
    </row>
    <row r="21" spans="1:37" s="10" customFormat="1" ht="15" customHeight="1" x14ac:dyDescent="0.35">
      <c r="A21" s="21" t="s">
        <v>76</v>
      </c>
      <c r="B21" s="22">
        <v>13</v>
      </c>
      <c r="C21" s="23">
        <v>8444737</v>
      </c>
      <c r="D21" s="23">
        <v>2127291</v>
      </c>
      <c r="E21" s="23">
        <v>5692651</v>
      </c>
      <c r="F21" s="23">
        <v>624795</v>
      </c>
      <c r="G21" s="23">
        <v>95172</v>
      </c>
      <c r="H21" s="23">
        <v>247500</v>
      </c>
      <c r="I21" s="23">
        <v>406500</v>
      </c>
      <c r="J21" s="23">
        <v>813000</v>
      </c>
      <c r="K21" s="25">
        <v>40650</v>
      </c>
      <c r="L21" s="25">
        <v>81300</v>
      </c>
      <c r="M21" s="26"/>
      <c r="N21" s="27"/>
      <c r="O21" s="28"/>
      <c r="P21" s="27"/>
      <c r="Q21" s="26"/>
      <c r="R21" s="27"/>
      <c r="S21" s="26"/>
      <c r="T21" s="27"/>
      <c r="U21" s="28"/>
      <c r="V21" s="27"/>
      <c r="W21" s="29"/>
      <c r="X21" s="30"/>
      <c r="Y21" s="29"/>
      <c r="Z21" s="25">
        <v>4093871</v>
      </c>
      <c r="AA21" s="25">
        <v>4093871</v>
      </c>
      <c r="AB21" s="25">
        <v>44872</v>
      </c>
      <c r="AC21" s="25">
        <v>44872</v>
      </c>
      <c r="AD21" s="29"/>
      <c r="AE21" s="29"/>
      <c r="AF21" s="30"/>
      <c r="AG21" s="29"/>
      <c r="AH21" s="30"/>
      <c r="AI21" s="46">
        <v>-49918</v>
      </c>
      <c r="AJ21" s="46">
        <v>-23233</v>
      </c>
      <c r="AK21" s="31">
        <f t="shared" si="0"/>
        <v>18085694</v>
      </c>
    </row>
    <row r="22" spans="1:37" s="10" customFormat="1" ht="15" customHeight="1" x14ac:dyDescent="0.35">
      <c r="A22" s="21" t="s">
        <v>77</v>
      </c>
      <c r="B22" s="22">
        <v>14</v>
      </c>
      <c r="C22" s="23">
        <v>1524778</v>
      </c>
      <c r="D22" s="23">
        <v>384102</v>
      </c>
      <c r="E22" s="23">
        <v>1027863</v>
      </c>
      <c r="F22" s="23">
        <v>112813</v>
      </c>
      <c r="G22" s="23">
        <v>52345</v>
      </c>
      <c r="H22" s="24"/>
      <c r="I22" s="23">
        <v>63000</v>
      </c>
      <c r="J22" s="23">
        <v>126000</v>
      </c>
      <c r="K22" s="25">
        <v>6300</v>
      </c>
      <c r="L22" s="25">
        <v>12600</v>
      </c>
      <c r="M22" s="26"/>
      <c r="N22" s="27"/>
      <c r="O22" s="28"/>
      <c r="P22" s="27"/>
      <c r="Q22" s="26"/>
      <c r="R22" s="27"/>
      <c r="S22" s="26"/>
      <c r="T22" s="27"/>
      <c r="U22" s="28"/>
      <c r="V22" s="27"/>
      <c r="W22" s="29"/>
      <c r="X22" s="30"/>
      <c r="Y22" s="29"/>
      <c r="Z22" s="25">
        <v>312491</v>
      </c>
      <c r="AA22" s="25">
        <v>312491</v>
      </c>
      <c r="AB22" s="25">
        <v>6121</v>
      </c>
      <c r="AC22" s="25">
        <v>6121</v>
      </c>
      <c r="AD22" s="29"/>
      <c r="AE22" s="29"/>
      <c r="AF22" s="30"/>
      <c r="AG22" s="29"/>
      <c r="AH22" s="30"/>
      <c r="AI22" s="46">
        <v>-11027</v>
      </c>
      <c r="AJ22" s="46">
        <v>-3986</v>
      </c>
      <c r="AK22" s="31">
        <f t="shared" si="0"/>
        <v>2407234</v>
      </c>
    </row>
    <row r="23" spans="1:37" s="10" customFormat="1" ht="15" customHeight="1" x14ac:dyDescent="0.35">
      <c r="A23" s="21" t="s">
        <v>78</v>
      </c>
      <c r="B23" s="22">
        <v>15</v>
      </c>
      <c r="C23" s="23">
        <v>515570</v>
      </c>
      <c r="D23" s="23">
        <v>129876</v>
      </c>
      <c r="E23" s="23">
        <v>347549</v>
      </c>
      <c r="F23" s="23">
        <v>38145</v>
      </c>
      <c r="G23" s="23">
        <v>38069</v>
      </c>
      <c r="H23" s="24"/>
      <c r="I23" s="23">
        <v>26250</v>
      </c>
      <c r="J23" s="23">
        <v>52500</v>
      </c>
      <c r="K23" s="25">
        <v>2625</v>
      </c>
      <c r="L23" s="25">
        <v>5250</v>
      </c>
      <c r="M23" s="26"/>
      <c r="N23" s="27"/>
      <c r="O23" s="28"/>
      <c r="P23" s="27"/>
      <c r="Q23" s="26"/>
      <c r="R23" s="27"/>
      <c r="S23" s="26"/>
      <c r="T23" s="27"/>
      <c r="U23" s="28"/>
      <c r="V23" s="27"/>
      <c r="W23" s="29"/>
      <c r="X23" s="30"/>
      <c r="Y23" s="29"/>
      <c r="Z23" s="25">
        <v>94279</v>
      </c>
      <c r="AA23" s="25">
        <v>94279</v>
      </c>
      <c r="AB23" s="25">
        <v>1175</v>
      </c>
      <c r="AC23" s="25">
        <v>1174</v>
      </c>
      <c r="AD23" s="29"/>
      <c r="AE23" s="29"/>
      <c r="AF23" s="30"/>
      <c r="AG23" s="29"/>
      <c r="AH23" s="30"/>
      <c r="AI23" s="46">
        <v>-3201</v>
      </c>
      <c r="AJ23" s="46">
        <v>-1249</v>
      </c>
      <c r="AK23" s="31">
        <f t="shared" si="0"/>
        <v>826721</v>
      </c>
    </row>
    <row r="24" spans="1:37" s="10" customFormat="1" ht="15" customHeight="1" x14ac:dyDescent="0.35">
      <c r="A24" s="21" t="s">
        <v>79</v>
      </c>
      <c r="B24" s="22">
        <v>16</v>
      </c>
      <c r="C24" s="23">
        <v>1165481</v>
      </c>
      <c r="D24" s="23">
        <v>293593</v>
      </c>
      <c r="E24" s="23">
        <v>785658</v>
      </c>
      <c r="F24" s="23">
        <v>86230</v>
      </c>
      <c r="G24" s="23">
        <v>42827</v>
      </c>
      <c r="H24" s="24"/>
      <c r="I24" s="23">
        <v>118500</v>
      </c>
      <c r="J24" s="23">
        <v>237000</v>
      </c>
      <c r="K24" s="25">
        <v>11850</v>
      </c>
      <c r="L24" s="25">
        <v>23700</v>
      </c>
      <c r="M24" s="26"/>
      <c r="N24" s="27"/>
      <c r="O24" s="28"/>
      <c r="P24" s="27"/>
      <c r="Q24" s="26"/>
      <c r="R24" s="27"/>
      <c r="S24" s="26"/>
      <c r="T24" s="27"/>
      <c r="U24" s="28"/>
      <c r="V24" s="27"/>
      <c r="W24" s="29"/>
      <c r="X24" s="30"/>
      <c r="Y24" s="29"/>
      <c r="Z24" s="25">
        <v>629741</v>
      </c>
      <c r="AA24" s="25">
        <v>629741</v>
      </c>
      <c r="AB24" s="25">
        <v>9412</v>
      </c>
      <c r="AC24" s="25">
        <v>9412</v>
      </c>
      <c r="AD24" s="29"/>
      <c r="AE24" s="29"/>
      <c r="AF24" s="30"/>
      <c r="AG24" s="29"/>
      <c r="AH24" s="30"/>
      <c r="AI24" s="46">
        <v>-5291</v>
      </c>
      <c r="AJ24" s="46">
        <v>-1966</v>
      </c>
      <c r="AK24" s="31">
        <f t="shared" si="0"/>
        <v>2870407</v>
      </c>
    </row>
    <row r="25" spans="1:37" s="10" customFormat="1" ht="15" customHeight="1" x14ac:dyDescent="0.35">
      <c r="A25" s="21" t="s">
        <v>80</v>
      </c>
      <c r="B25" s="22">
        <v>17</v>
      </c>
      <c r="C25" s="23">
        <v>855634</v>
      </c>
      <c r="D25" s="23">
        <v>215540</v>
      </c>
      <c r="E25" s="23">
        <v>576789</v>
      </c>
      <c r="F25" s="23">
        <v>63305</v>
      </c>
      <c r="G25" s="23">
        <v>42827</v>
      </c>
      <c r="H25" s="24"/>
      <c r="I25" s="23">
        <v>93750</v>
      </c>
      <c r="J25" s="23">
        <v>187500</v>
      </c>
      <c r="K25" s="25">
        <v>9375</v>
      </c>
      <c r="L25" s="25">
        <v>18750</v>
      </c>
      <c r="M25" s="26"/>
      <c r="N25" s="27"/>
      <c r="O25" s="28"/>
      <c r="P25" s="27"/>
      <c r="Q25" s="26"/>
      <c r="R25" s="27"/>
      <c r="S25" s="26"/>
      <c r="T25" s="27"/>
      <c r="U25" s="28"/>
      <c r="V25" s="27"/>
      <c r="W25" s="29"/>
      <c r="X25" s="30"/>
      <c r="Y25" s="29"/>
      <c r="Z25" s="25">
        <v>109514</v>
      </c>
      <c r="AA25" s="25">
        <v>109514</v>
      </c>
      <c r="AB25" s="25">
        <v>2156</v>
      </c>
      <c r="AC25" s="25">
        <v>2156</v>
      </c>
      <c r="AD25" s="29"/>
      <c r="AE25" s="29"/>
      <c r="AF25" s="30"/>
      <c r="AG25" s="29"/>
      <c r="AH25" s="30"/>
      <c r="AI25" s="46">
        <v>-4826</v>
      </c>
      <c r="AJ25" s="46">
        <v>-1994</v>
      </c>
      <c r="AK25" s="31">
        <f t="shared" si="0"/>
        <v>1424356</v>
      </c>
    </row>
    <row r="26" spans="1:37" s="10" customFormat="1" ht="15" customHeight="1" x14ac:dyDescent="0.35">
      <c r="A26" s="21" t="s">
        <v>81</v>
      </c>
      <c r="B26" s="22">
        <v>18</v>
      </c>
      <c r="C26" s="23">
        <v>2491283</v>
      </c>
      <c r="D26" s="23">
        <v>627572</v>
      </c>
      <c r="E26" s="23">
        <v>1679390</v>
      </c>
      <c r="F26" s="23">
        <v>184321</v>
      </c>
      <c r="G26" s="23">
        <v>52345</v>
      </c>
      <c r="H26" s="24"/>
      <c r="I26" s="23">
        <v>120000</v>
      </c>
      <c r="J26" s="23">
        <v>240000</v>
      </c>
      <c r="K26" s="25">
        <v>12000</v>
      </c>
      <c r="L26" s="25">
        <v>24000</v>
      </c>
      <c r="M26" s="26"/>
      <c r="N26" s="27"/>
      <c r="O26" s="28"/>
      <c r="P26" s="27"/>
      <c r="Q26" s="26"/>
      <c r="R26" s="27"/>
      <c r="S26" s="26"/>
      <c r="T26" s="27"/>
      <c r="U26" s="28"/>
      <c r="V26" s="27"/>
      <c r="W26" s="29"/>
      <c r="X26" s="30"/>
      <c r="Y26" s="29"/>
      <c r="Z26" s="25">
        <v>497212</v>
      </c>
      <c r="AA26" s="25">
        <v>497212</v>
      </c>
      <c r="AB26" s="25">
        <v>7523</v>
      </c>
      <c r="AC26" s="25">
        <v>7522</v>
      </c>
      <c r="AD26" s="29"/>
      <c r="AE26" s="29"/>
      <c r="AF26" s="30"/>
      <c r="AG26" s="29"/>
      <c r="AH26" s="30"/>
      <c r="AI26" s="46">
        <v>-11316</v>
      </c>
      <c r="AJ26" s="46">
        <v>-4570</v>
      </c>
      <c r="AK26" s="31">
        <f t="shared" si="0"/>
        <v>3933211</v>
      </c>
    </row>
    <row r="27" spans="1:37" s="10" customFormat="1" ht="15" customHeight="1" x14ac:dyDescent="0.35">
      <c r="A27" s="21" t="s">
        <v>82</v>
      </c>
      <c r="B27" s="22">
        <v>19</v>
      </c>
      <c r="C27" s="23">
        <v>331788</v>
      </c>
      <c r="D27" s="23">
        <v>83580</v>
      </c>
      <c r="E27" s="23">
        <v>223660</v>
      </c>
      <c r="F27" s="23">
        <v>24548</v>
      </c>
      <c r="G27" s="23">
        <v>33310</v>
      </c>
      <c r="H27" s="24"/>
      <c r="I27" s="23">
        <v>12000</v>
      </c>
      <c r="J27" s="23">
        <v>24000</v>
      </c>
      <c r="K27" s="25">
        <v>1200</v>
      </c>
      <c r="L27" s="25">
        <v>2400</v>
      </c>
      <c r="M27" s="26"/>
      <c r="N27" s="27"/>
      <c r="O27" s="28"/>
      <c r="P27" s="27"/>
      <c r="Q27" s="26"/>
      <c r="R27" s="27"/>
      <c r="S27" s="26"/>
      <c r="T27" s="27"/>
      <c r="U27" s="28"/>
      <c r="V27" s="27"/>
      <c r="W27" s="29"/>
      <c r="X27" s="30"/>
      <c r="Y27" s="29"/>
      <c r="Z27" s="25">
        <v>25595</v>
      </c>
      <c r="AA27" s="25">
        <v>25594</v>
      </c>
      <c r="AB27" s="25">
        <v>522</v>
      </c>
      <c r="AC27" s="25">
        <v>521</v>
      </c>
      <c r="AD27" s="29"/>
      <c r="AE27" s="29"/>
      <c r="AF27" s="30"/>
      <c r="AG27" s="29"/>
      <c r="AH27" s="30"/>
      <c r="AI27" s="46">
        <v>-604</v>
      </c>
      <c r="AJ27" s="46">
        <v>-202</v>
      </c>
      <c r="AK27" s="31">
        <f t="shared" si="0"/>
        <v>456124</v>
      </c>
    </row>
    <row r="28" spans="1:37" s="10" customFormat="1" ht="15" customHeight="1" x14ac:dyDescent="0.35">
      <c r="A28" s="21" t="s">
        <v>83</v>
      </c>
      <c r="B28" s="22">
        <v>20</v>
      </c>
      <c r="C28" s="23">
        <v>2326447</v>
      </c>
      <c r="D28" s="23">
        <v>586048</v>
      </c>
      <c r="E28" s="23">
        <v>1568274</v>
      </c>
      <c r="F28" s="23">
        <v>172125</v>
      </c>
      <c r="G28" s="23">
        <v>52345</v>
      </c>
      <c r="H28" s="24"/>
      <c r="I28" s="23">
        <v>77250</v>
      </c>
      <c r="J28" s="23">
        <v>154500</v>
      </c>
      <c r="K28" s="25">
        <v>7725</v>
      </c>
      <c r="L28" s="25">
        <v>15450</v>
      </c>
      <c r="M28" s="26"/>
      <c r="N28" s="27"/>
      <c r="O28" s="28"/>
      <c r="P28" s="27"/>
      <c r="Q28" s="26"/>
      <c r="R28" s="27"/>
      <c r="S28" s="26"/>
      <c r="T28" s="27"/>
      <c r="U28" s="28"/>
      <c r="V28" s="27"/>
      <c r="W28" s="29"/>
      <c r="X28" s="30"/>
      <c r="Y28" s="29"/>
      <c r="Z28" s="25">
        <v>460773</v>
      </c>
      <c r="AA28" s="25">
        <v>460773</v>
      </c>
      <c r="AB28" s="25">
        <v>6401</v>
      </c>
      <c r="AC28" s="25">
        <v>6400</v>
      </c>
      <c r="AD28" s="29"/>
      <c r="AE28" s="29"/>
      <c r="AF28" s="30"/>
      <c r="AG28" s="29"/>
      <c r="AH28" s="30"/>
      <c r="AI28" s="46">
        <v>-12700</v>
      </c>
      <c r="AJ28" s="46">
        <v>-4579</v>
      </c>
      <c r="AK28" s="31">
        <f t="shared" si="0"/>
        <v>3550785</v>
      </c>
    </row>
    <row r="29" spans="1:37" s="10" customFormat="1" ht="15" customHeight="1" x14ac:dyDescent="0.35">
      <c r="A29" s="21" t="s">
        <v>84</v>
      </c>
      <c r="B29" s="22">
        <v>21</v>
      </c>
      <c r="C29" s="23">
        <v>374472</v>
      </c>
      <c r="D29" s="23">
        <v>94332</v>
      </c>
      <c r="E29" s="23">
        <v>252434</v>
      </c>
      <c r="F29" s="23">
        <v>27706</v>
      </c>
      <c r="G29" s="23">
        <v>33310</v>
      </c>
      <c r="H29" s="24"/>
      <c r="I29" s="23">
        <v>8250</v>
      </c>
      <c r="J29" s="23">
        <v>16500</v>
      </c>
      <c r="K29" s="25">
        <v>825</v>
      </c>
      <c r="L29" s="25">
        <v>1650</v>
      </c>
      <c r="M29" s="26"/>
      <c r="N29" s="27"/>
      <c r="O29" s="28"/>
      <c r="P29" s="27"/>
      <c r="Q29" s="26"/>
      <c r="R29" s="27"/>
      <c r="S29" s="26"/>
      <c r="T29" s="27"/>
      <c r="U29" s="28"/>
      <c r="V29" s="27"/>
      <c r="W29" s="29"/>
      <c r="X29" s="30"/>
      <c r="Y29" s="29"/>
      <c r="Z29" s="25">
        <v>33370</v>
      </c>
      <c r="AA29" s="25">
        <v>33370</v>
      </c>
      <c r="AB29" s="25">
        <v>232</v>
      </c>
      <c r="AC29" s="25">
        <v>232</v>
      </c>
      <c r="AD29" s="29"/>
      <c r="AE29" s="29"/>
      <c r="AF29" s="30"/>
      <c r="AG29" s="29"/>
      <c r="AH29" s="30"/>
      <c r="AI29" s="46">
        <v>-1315</v>
      </c>
      <c r="AJ29" s="46">
        <v>-411</v>
      </c>
      <c r="AK29" s="31">
        <f t="shared" si="0"/>
        <v>500485</v>
      </c>
    </row>
    <row r="30" spans="1:37" s="10" customFormat="1" ht="15" customHeight="1" x14ac:dyDescent="0.35">
      <c r="A30" s="21" t="s">
        <v>85</v>
      </c>
      <c r="B30" s="22">
        <v>22</v>
      </c>
      <c r="C30" s="23">
        <v>1100643</v>
      </c>
      <c r="D30" s="23">
        <v>277260</v>
      </c>
      <c r="E30" s="23">
        <v>741950</v>
      </c>
      <c r="F30" s="23">
        <v>81433</v>
      </c>
      <c r="G30" s="23">
        <v>42827</v>
      </c>
      <c r="H30" s="24"/>
      <c r="I30" s="23">
        <v>51000</v>
      </c>
      <c r="J30" s="23">
        <v>102000</v>
      </c>
      <c r="K30" s="25">
        <v>5100</v>
      </c>
      <c r="L30" s="25">
        <v>10200</v>
      </c>
      <c r="M30" s="26"/>
      <c r="N30" s="27"/>
      <c r="O30" s="28"/>
      <c r="P30" s="27"/>
      <c r="Q30" s="26"/>
      <c r="R30" s="27"/>
      <c r="S30" s="26"/>
      <c r="T30" s="27"/>
      <c r="U30" s="28"/>
      <c r="V30" s="27"/>
      <c r="W30" s="29"/>
      <c r="X30" s="30"/>
      <c r="Y30" s="29"/>
      <c r="Z30" s="25">
        <v>166223</v>
      </c>
      <c r="AA30" s="25">
        <v>166222</v>
      </c>
      <c r="AB30" s="25">
        <v>2676</v>
      </c>
      <c r="AC30" s="25">
        <v>2676</v>
      </c>
      <c r="AD30" s="29"/>
      <c r="AE30" s="29"/>
      <c r="AF30" s="30"/>
      <c r="AG30" s="29"/>
      <c r="AH30" s="30"/>
      <c r="AI30" s="46">
        <v>-6103</v>
      </c>
      <c r="AJ30" s="46">
        <v>-2332</v>
      </c>
      <c r="AK30" s="31">
        <f t="shared" si="0"/>
        <v>1641132</v>
      </c>
    </row>
    <row r="31" spans="1:37" s="10" customFormat="1" ht="15" customHeight="1" x14ac:dyDescent="0.35">
      <c r="A31" s="21" t="s">
        <v>86</v>
      </c>
      <c r="B31" s="22">
        <v>23</v>
      </c>
      <c r="C31" s="23">
        <v>647389</v>
      </c>
      <c r="D31" s="23">
        <v>163082</v>
      </c>
      <c r="E31" s="23">
        <v>436409</v>
      </c>
      <c r="F31" s="23">
        <v>47898</v>
      </c>
      <c r="G31" s="23">
        <v>42827</v>
      </c>
      <c r="H31" s="24"/>
      <c r="I31" s="23">
        <v>16500</v>
      </c>
      <c r="J31" s="23">
        <v>33000</v>
      </c>
      <c r="K31" s="25">
        <v>1650</v>
      </c>
      <c r="L31" s="25">
        <v>3300</v>
      </c>
      <c r="M31" s="26"/>
      <c r="N31" s="27"/>
      <c r="O31" s="28"/>
      <c r="P31" s="27"/>
      <c r="Q31" s="26"/>
      <c r="R31" s="27"/>
      <c r="S31" s="26"/>
      <c r="T31" s="27"/>
      <c r="U31" s="28"/>
      <c r="V31" s="27"/>
      <c r="W31" s="29"/>
      <c r="X31" s="30"/>
      <c r="Y31" s="29"/>
      <c r="Z31" s="25">
        <v>130900</v>
      </c>
      <c r="AA31" s="25">
        <v>130899</v>
      </c>
      <c r="AB31" s="25">
        <v>1628</v>
      </c>
      <c r="AC31" s="25">
        <v>1627</v>
      </c>
      <c r="AD31" s="29"/>
      <c r="AE31" s="29"/>
      <c r="AF31" s="30"/>
      <c r="AG31" s="29"/>
      <c r="AH31" s="30"/>
      <c r="AI31" s="46">
        <v>-4620</v>
      </c>
      <c r="AJ31" s="46">
        <v>-1668</v>
      </c>
      <c r="AK31" s="31">
        <f t="shared" si="0"/>
        <v>1003432</v>
      </c>
    </row>
    <row r="32" spans="1:37" s="10" customFormat="1" ht="15" customHeight="1" x14ac:dyDescent="0.35">
      <c r="A32" s="21" t="s">
        <v>87</v>
      </c>
      <c r="B32" s="22">
        <v>24</v>
      </c>
      <c r="C32" s="23">
        <v>398291</v>
      </c>
      <c r="D32" s="23">
        <v>100332</v>
      </c>
      <c r="E32" s="23">
        <v>268491</v>
      </c>
      <c r="F32" s="23">
        <v>29468</v>
      </c>
      <c r="G32" s="23">
        <v>33310</v>
      </c>
      <c r="H32" s="24"/>
      <c r="I32" s="23">
        <v>13500</v>
      </c>
      <c r="J32" s="23">
        <v>27000</v>
      </c>
      <c r="K32" s="25">
        <v>1350</v>
      </c>
      <c r="L32" s="25">
        <v>2700</v>
      </c>
      <c r="M32" s="26"/>
      <c r="N32" s="27"/>
      <c r="O32" s="28"/>
      <c r="P32" s="27"/>
      <c r="Q32" s="26"/>
      <c r="R32" s="27"/>
      <c r="S32" s="26"/>
      <c r="T32" s="27"/>
      <c r="U32" s="28"/>
      <c r="V32" s="27"/>
      <c r="W32" s="29"/>
      <c r="X32" s="30"/>
      <c r="Y32" s="29"/>
      <c r="Z32" s="25">
        <v>62401</v>
      </c>
      <c r="AA32" s="25">
        <v>62400</v>
      </c>
      <c r="AB32" s="25">
        <v>693</v>
      </c>
      <c r="AC32" s="25">
        <v>692</v>
      </c>
      <c r="AD32" s="29"/>
      <c r="AE32" s="29"/>
      <c r="AF32" s="30"/>
      <c r="AG32" s="29"/>
      <c r="AH32" s="30"/>
      <c r="AI32" s="46">
        <v>-2393</v>
      </c>
      <c r="AJ32" s="46">
        <v>-848</v>
      </c>
      <c r="AK32" s="31">
        <f t="shared" si="0"/>
        <v>599096</v>
      </c>
    </row>
    <row r="33" spans="1:37" s="10" customFormat="1" ht="15" customHeight="1" x14ac:dyDescent="0.35">
      <c r="A33" s="21" t="s">
        <v>88</v>
      </c>
      <c r="B33" s="22">
        <v>25</v>
      </c>
      <c r="C33" s="23">
        <v>444637</v>
      </c>
      <c r="D33" s="23">
        <v>112007</v>
      </c>
      <c r="E33" s="23">
        <v>299733</v>
      </c>
      <c r="F33" s="23">
        <v>32897</v>
      </c>
      <c r="G33" s="23">
        <v>38069</v>
      </c>
      <c r="H33" s="24"/>
      <c r="I33" s="23">
        <v>9000</v>
      </c>
      <c r="J33" s="23">
        <v>18000</v>
      </c>
      <c r="K33" s="25">
        <v>900</v>
      </c>
      <c r="L33" s="25">
        <v>1800</v>
      </c>
      <c r="M33" s="26"/>
      <c r="N33" s="27"/>
      <c r="O33" s="28"/>
      <c r="P33" s="27"/>
      <c r="Q33" s="26"/>
      <c r="R33" s="27"/>
      <c r="S33" s="26"/>
      <c r="T33" s="27"/>
      <c r="U33" s="28"/>
      <c r="V33" s="27"/>
      <c r="W33" s="29"/>
      <c r="X33" s="30"/>
      <c r="Y33" s="29"/>
      <c r="Z33" s="25">
        <v>78515</v>
      </c>
      <c r="AA33" s="25">
        <v>78514</v>
      </c>
      <c r="AB33" s="25">
        <v>1396</v>
      </c>
      <c r="AC33" s="25">
        <v>1395</v>
      </c>
      <c r="AD33" s="29"/>
      <c r="AE33" s="29"/>
      <c r="AF33" s="30"/>
      <c r="AG33" s="29"/>
      <c r="AH33" s="30"/>
      <c r="AI33" s="46">
        <v>-3200</v>
      </c>
      <c r="AJ33" s="46">
        <v>-1072</v>
      </c>
      <c r="AK33" s="31">
        <f t="shared" si="0"/>
        <v>667954</v>
      </c>
    </row>
    <row r="34" spans="1:37" s="10" customFormat="1" ht="15" customHeight="1" x14ac:dyDescent="0.35">
      <c r="A34" s="21" t="s">
        <v>89</v>
      </c>
      <c r="B34" s="22">
        <v>26</v>
      </c>
      <c r="C34" s="23">
        <v>253679</v>
      </c>
      <c r="D34" s="23">
        <v>63904</v>
      </c>
      <c r="E34" s="23">
        <v>171006</v>
      </c>
      <c r="F34" s="23">
        <v>18769</v>
      </c>
      <c r="G34" s="23">
        <v>33310</v>
      </c>
      <c r="H34" s="24"/>
      <c r="I34" s="23">
        <v>3750</v>
      </c>
      <c r="J34" s="23">
        <v>7500</v>
      </c>
      <c r="K34" s="25">
        <v>375</v>
      </c>
      <c r="L34" s="25">
        <v>750</v>
      </c>
      <c r="M34" s="26"/>
      <c r="N34" s="27"/>
      <c r="O34" s="28"/>
      <c r="P34" s="27"/>
      <c r="Q34" s="26"/>
      <c r="R34" s="27"/>
      <c r="S34" s="26"/>
      <c r="T34" s="27"/>
      <c r="U34" s="28"/>
      <c r="V34" s="27"/>
      <c r="W34" s="29"/>
      <c r="X34" s="30"/>
      <c r="Y34" s="29"/>
      <c r="Z34" s="25">
        <v>21071</v>
      </c>
      <c r="AA34" s="25">
        <v>21070</v>
      </c>
      <c r="AB34" s="25">
        <v>336</v>
      </c>
      <c r="AC34" s="25">
        <v>336</v>
      </c>
      <c r="AD34" s="29"/>
      <c r="AE34" s="29"/>
      <c r="AF34" s="30"/>
      <c r="AG34" s="29"/>
      <c r="AH34" s="30"/>
      <c r="AI34" s="46">
        <v>-692</v>
      </c>
      <c r="AJ34" s="46">
        <v>-266</v>
      </c>
      <c r="AK34" s="31">
        <f t="shared" si="0"/>
        <v>341219</v>
      </c>
    </row>
    <row r="35" spans="1:37" s="10" customFormat="1" ht="15" customHeight="1" x14ac:dyDescent="0.35">
      <c r="A35" s="21" t="s">
        <v>90</v>
      </c>
      <c r="B35" s="22">
        <v>27</v>
      </c>
      <c r="C35" s="23">
        <v>716041</v>
      </c>
      <c r="D35" s="23">
        <v>180376</v>
      </c>
      <c r="E35" s="23">
        <v>482688</v>
      </c>
      <c r="F35" s="23">
        <v>52977</v>
      </c>
      <c r="G35" s="23">
        <v>33310</v>
      </c>
      <c r="H35" s="24"/>
      <c r="I35" s="23">
        <v>57000</v>
      </c>
      <c r="J35" s="23">
        <v>114000</v>
      </c>
      <c r="K35" s="25">
        <v>5700</v>
      </c>
      <c r="L35" s="25">
        <v>11400</v>
      </c>
      <c r="M35" s="26"/>
      <c r="N35" s="27"/>
      <c r="O35" s="28"/>
      <c r="P35" s="27"/>
      <c r="Q35" s="26"/>
      <c r="R35" s="27"/>
      <c r="S35" s="26"/>
      <c r="T35" s="27"/>
      <c r="U35" s="28"/>
      <c r="V35" s="27"/>
      <c r="W35" s="29"/>
      <c r="X35" s="30"/>
      <c r="Y35" s="29"/>
      <c r="Z35" s="25">
        <v>122792</v>
      </c>
      <c r="AA35" s="25">
        <v>122792</v>
      </c>
      <c r="AB35" s="25">
        <v>685</v>
      </c>
      <c r="AC35" s="25">
        <v>684</v>
      </c>
      <c r="AD35" s="29"/>
      <c r="AE35" s="29"/>
      <c r="AF35" s="30"/>
      <c r="AG35" s="29"/>
      <c r="AH35" s="30"/>
      <c r="AI35" s="46">
        <v>-2387</v>
      </c>
      <c r="AJ35" s="46">
        <v>-929</v>
      </c>
      <c r="AK35" s="31">
        <f t="shared" si="0"/>
        <v>1181088</v>
      </c>
    </row>
    <row r="36" spans="1:37" s="10" customFormat="1" ht="15" customHeight="1" x14ac:dyDescent="0.35">
      <c r="A36" s="21" t="s">
        <v>91</v>
      </c>
      <c r="B36" s="22">
        <v>28</v>
      </c>
      <c r="C36" s="23">
        <v>1382238</v>
      </c>
      <c r="D36" s="23">
        <v>348196</v>
      </c>
      <c r="E36" s="23">
        <v>931775</v>
      </c>
      <c r="F36" s="23">
        <v>102267</v>
      </c>
      <c r="G36" s="23">
        <v>47586</v>
      </c>
      <c r="H36" s="24"/>
      <c r="I36" s="23">
        <v>75000</v>
      </c>
      <c r="J36" s="23">
        <v>150000</v>
      </c>
      <c r="K36" s="25">
        <v>7500</v>
      </c>
      <c r="L36" s="25">
        <v>15000</v>
      </c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9"/>
      <c r="X36" s="30"/>
      <c r="Y36" s="29"/>
      <c r="Z36" s="25">
        <v>304542</v>
      </c>
      <c r="AA36" s="25">
        <v>304541</v>
      </c>
      <c r="AB36" s="25">
        <v>6184</v>
      </c>
      <c r="AC36" s="25">
        <v>6183</v>
      </c>
      <c r="AD36" s="29"/>
      <c r="AE36" s="29"/>
      <c r="AF36" s="30"/>
      <c r="AG36" s="29"/>
      <c r="AH36" s="30"/>
      <c r="AI36" s="46">
        <v>-9676</v>
      </c>
      <c r="AJ36" s="46">
        <v>-3798</v>
      </c>
      <c r="AK36" s="31">
        <f t="shared" si="0"/>
        <v>2285300</v>
      </c>
    </row>
    <row r="37" spans="1:37" s="10" customFormat="1" ht="15" customHeight="1" x14ac:dyDescent="0.35">
      <c r="A37" s="21" t="s">
        <v>92</v>
      </c>
      <c r="B37" s="22">
        <v>29</v>
      </c>
      <c r="C37" s="23">
        <v>500571</v>
      </c>
      <c r="D37" s="23">
        <v>126097</v>
      </c>
      <c r="E37" s="23">
        <v>337439</v>
      </c>
      <c r="F37" s="23">
        <v>37035</v>
      </c>
      <c r="G37" s="23">
        <v>38069</v>
      </c>
      <c r="H37" s="24"/>
      <c r="I37" s="23">
        <v>36000</v>
      </c>
      <c r="J37" s="23">
        <v>72000</v>
      </c>
      <c r="K37" s="25">
        <v>3600</v>
      </c>
      <c r="L37" s="25">
        <v>7200</v>
      </c>
      <c r="M37" s="26"/>
      <c r="N37" s="27"/>
      <c r="O37" s="28"/>
      <c r="P37" s="27"/>
      <c r="Q37" s="26"/>
      <c r="R37" s="27"/>
      <c r="S37" s="26"/>
      <c r="T37" s="27"/>
      <c r="U37" s="28"/>
      <c r="V37" s="27"/>
      <c r="W37" s="29"/>
      <c r="X37" s="30"/>
      <c r="Y37" s="29"/>
      <c r="Z37" s="25">
        <v>111768</v>
      </c>
      <c r="AA37" s="25">
        <v>111767</v>
      </c>
      <c r="AB37" s="25">
        <v>2388</v>
      </c>
      <c r="AC37" s="25">
        <v>2388</v>
      </c>
      <c r="AD37" s="29"/>
      <c r="AE37" s="29"/>
      <c r="AF37" s="30"/>
      <c r="AG37" s="29"/>
      <c r="AH37" s="30"/>
      <c r="AI37" s="46">
        <v>-3206</v>
      </c>
      <c r="AJ37" s="46">
        <v>-1188</v>
      </c>
      <c r="AK37" s="31">
        <f t="shared" si="0"/>
        <v>881357</v>
      </c>
    </row>
    <row r="38" spans="1:37" s="10" customFormat="1" ht="15" customHeight="1" x14ac:dyDescent="0.35">
      <c r="A38" s="21" t="s">
        <v>93</v>
      </c>
      <c r="B38" s="22">
        <v>30</v>
      </c>
      <c r="C38" s="23">
        <v>3896397</v>
      </c>
      <c r="D38" s="23">
        <v>981530</v>
      </c>
      <c r="E38" s="23">
        <v>2626587</v>
      </c>
      <c r="F38" s="23">
        <v>288280</v>
      </c>
      <c r="G38" s="23">
        <v>57103</v>
      </c>
      <c r="H38" s="24"/>
      <c r="I38" s="23">
        <v>362250</v>
      </c>
      <c r="J38" s="23">
        <v>724500</v>
      </c>
      <c r="K38" s="25">
        <v>36225</v>
      </c>
      <c r="L38" s="25">
        <v>72450</v>
      </c>
      <c r="M38" s="26"/>
      <c r="N38" s="27"/>
      <c r="O38" s="28"/>
      <c r="P38" s="27"/>
      <c r="Q38" s="26"/>
      <c r="R38" s="27"/>
      <c r="S38" s="26"/>
      <c r="T38" s="27"/>
      <c r="U38" s="28"/>
      <c r="V38" s="27"/>
      <c r="W38" s="29"/>
      <c r="X38" s="30"/>
      <c r="Y38" s="29"/>
      <c r="Z38" s="25">
        <v>2167721</v>
      </c>
      <c r="AA38" s="25">
        <v>2167721</v>
      </c>
      <c r="AB38" s="25">
        <v>28428</v>
      </c>
      <c r="AC38" s="25">
        <v>28427</v>
      </c>
      <c r="AD38" s="29"/>
      <c r="AE38" s="29"/>
      <c r="AF38" s="30"/>
      <c r="AG38" s="29"/>
      <c r="AH38" s="30"/>
      <c r="AI38" s="46">
        <v>-21004</v>
      </c>
      <c r="AJ38" s="46">
        <v>-7563</v>
      </c>
      <c r="AK38" s="31">
        <f t="shared" si="0"/>
        <v>9512655</v>
      </c>
    </row>
    <row r="39" spans="1:37" s="10" customFormat="1" ht="15" customHeight="1" x14ac:dyDescent="0.35">
      <c r="A39" s="21" t="s">
        <v>94</v>
      </c>
      <c r="B39" s="22">
        <v>31</v>
      </c>
      <c r="C39" s="23">
        <v>439562</v>
      </c>
      <c r="D39" s="23">
        <v>110729</v>
      </c>
      <c r="E39" s="23">
        <v>296311</v>
      </c>
      <c r="F39" s="23">
        <v>32522</v>
      </c>
      <c r="G39" s="23">
        <v>38069</v>
      </c>
      <c r="H39" s="24"/>
      <c r="I39" s="23">
        <v>34500</v>
      </c>
      <c r="J39" s="23">
        <v>69000</v>
      </c>
      <c r="K39" s="25">
        <v>3450</v>
      </c>
      <c r="L39" s="25">
        <v>6900</v>
      </c>
      <c r="M39" s="26"/>
      <c r="N39" s="27"/>
      <c r="O39" s="28"/>
      <c r="P39" s="27"/>
      <c r="Q39" s="26"/>
      <c r="R39" s="27"/>
      <c r="S39" s="26"/>
      <c r="T39" s="27"/>
      <c r="U39" s="28"/>
      <c r="V39" s="27"/>
      <c r="W39" s="29"/>
      <c r="X39" s="30"/>
      <c r="Y39" s="29"/>
      <c r="Z39" s="25">
        <v>57347</v>
      </c>
      <c r="AA39" s="25">
        <v>57346</v>
      </c>
      <c r="AB39" s="25">
        <v>1133</v>
      </c>
      <c r="AC39" s="25">
        <v>1132</v>
      </c>
      <c r="AD39" s="29"/>
      <c r="AE39" s="29"/>
      <c r="AF39" s="30"/>
      <c r="AG39" s="29"/>
      <c r="AH39" s="30"/>
      <c r="AI39" s="46">
        <v>-2706</v>
      </c>
      <c r="AJ39" s="46">
        <v>-920</v>
      </c>
      <c r="AK39" s="31">
        <f t="shared" si="0"/>
        <v>704813</v>
      </c>
    </row>
    <row r="40" spans="1:37" s="10" customFormat="1" ht="15" customHeight="1" x14ac:dyDescent="0.35">
      <c r="A40" s="21" t="s">
        <v>95</v>
      </c>
      <c r="B40" s="22">
        <v>32</v>
      </c>
      <c r="C40" s="23">
        <v>2782427</v>
      </c>
      <c r="D40" s="23">
        <v>700913</v>
      </c>
      <c r="E40" s="23">
        <v>1875652</v>
      </c>
      <c r="F40" s="23">
        <v>205862</v>
      </c>
      <c r="G40" s="23">
        <v>57103</v>
      </c>
      <c r="H40" s="24"/>
      <c r="I40" s="23">
        <v>209250</v>
      </c>
      <c r="J40" s="23">
        <v>418500</v>
      </c>
      <c r="K40" s="25">
        <v>20925</v>
      </c>
      <c r="L40" s="25">
        <v>41850</v>
      </c>
      <c r="M40" s="26"/>
      <c r="N40" s="27"/>
      <c r="O40" s="28"/>
      <c r="P40" s="27"/>
      <c r="Q40" s="26"/>
      <c r="R40" s="27"/>
      <c r="S40" s="26"/>
      <c r="T40" s="27"/>
      <c r="U40" s="28"/>
      <c r="V40" s="27"/>
      <c r="W40" s="29"/>
      <c r="X40" s="30"/>
      <c r="Y40" s="29"/>
      <c r="Z40" s="25">
        <v>598958</v>
      </c>
      <c r="AA40" s="25">
        <v>598957</v>
      </c>
      <c r="AB40" s="25">
        <v>11772</v>
      </c>
      <c r="AC40" s="25">
        <v>11771</v>
      </c>
      <c r="AD40" s="29"/>
      <c r="AE40" s="29"/>
      <c r="AF40" s="30"/>
      <c r="AG40" s="29"/>
      <c r="AH40" s="30"/>
      <c r="AI40" s="46">
        <v>-13100</v>
      </c>
      <c r="AJ40" s="46">
        <v>-5310</v>
      </c>
      <c r="AK40" s="31">
        <f t="shared" si="0"/>
        <v>4733103</v>
      </c>
    </row>
    <row r="41" spans="1:37" s="10" customFormat="1" ht="15" customHeight="1" x14ac:dyDescent="0.35">
      <c r="A41" s="21" t="s">
        <v>96</v>
      </c>
      <c r="B41" s="22">
        <v>33</v>
      </c>
      <c r="C41" s="23">
        <v>424644</v>
      </c>
      <c r="D41" s="23">
        <v>106971</v>
      </c>
      <c r="E41" s="23">
        <v>286255</v>
      </c>
      <c r="F41" s="23">
        <v>31418</v>
      </c>
      <c r="G41" s="23">
        <v>33310</v>
      </c>
      <c r="H41" s="24"/>
      <c r="I41" s="23">
        <v>31500</v>
      </c>
      <c r="J41" s="23">
        <v>63000</v>
      </c>
      <c r="K41" s="25">
        <v>3150</v>
      </c>
      <c r="L41" s="25">
        <v>6300</v>
      </c>
      <c r="M41" s="26"/>
      <c r="N41" s="27"/>
      <c r="O41" s="28"/>
      <c r="P41" s="27"/>
      <c r="Q41" s="26"/>
      <c r="R41" s="27"/>
      <c r="S41" s="26"/>
      <c r="T41" s="27"/>
      <c r="U41" s="28"/>
      <c r="V41" s="27"/>
      <c r="W41" s="29"/>
      <c r="X41" s="30"/>
      <c r="Y41" s="29"/>
      <c r="Z41" s="25">
        <v>73722</v>
      </c>
      <c r="AA41" s="25">
        <v>73722</v>
      </c>
      <c r="AB41" s="25">
        <v>730</v>
      </c>
      <c r="AC41" s="25">
        <v>729</v>
      </c>
      <c r="AD41" s="29"/>
      <c r="AE41" s="29"/>
      <c r="AF41" s="30"/>
      <c r="AG41" s="29"/>
      <c r="AH41" s="30"/>
      <c r="AI41" s="46">
        <v>-2276</v>
      </c>
      <c r="AJ41" s="46">
        <v>-758</v>
      </c>
      <c r="AK41" s="31">
        <f t="shared" ref="AK41:AK72" si="1">+C41+G41+I41+J41+K41+L41+M41+O41+Q41+S41+U41+W41+Z41+AA41+AB41+AC41+AD41+AE41+AG41+AI41+AJ41</f>
        <v>707773</v>
      </c>
    </row>
    <row r="42" spans="1:37" s="10" customFormat="1" ht="15" customHeight="1" x14ac:dyDescent="0.35">
      <c r="A42" s="21" t="s">
        <v>97</v>
      </c>
      <c r="B42" s="22">
        <v>34</v>
      </c>
      <c r="C42" s="23">
        <v>549664</v>
      </c>
      <c r="D42" s="23">
        <v>138464</v>
      </c>
      <c r="E42" s="23">
        <v>370532</v>
      </c>
      <c r="F42" s="23">
        <v>40668</v>
      </c>
      <c r="G42" s="23">
        <v>38069</v>
      </c>
      <c r="H42" s="24"/>
      <c r="I42" s="23">
        <v>41250</v>
      </c>
      <c r="J42" s="23">
        <v>82500</v>
      </c>
      <c r="K42" s="25">
        <v>4125</v>
      </c>
      <c r="L42" s="25">
        <v>8250</v>
      </c>
      <c r="M42" s="26"/>
      <c r="N42" s="27"/>
      <c r="O42" s="28"/>
      <c r="P42" s="27"/>
      <c r="Q42" s="26"/>
      <c r="R42" s="27"/>
      <c r="S42" s="26"/>
      <c r="T42" s="27"/>
      <c r="U42" s="28"/>
      <c r="V42" s="27"/>
      <c r="W42" s="29"/>
      <c r="X42" s="30"/>
      <c r="Y42" s="29"/>
      <c r="Z42" s="25">
        <v>210638</v>
      </c>
      <c r="AA42" s="25">
        <v>210638</v>
      </c>
      <c r="AB42" s="25">
        <v>3376</v>
      </c>
      <c r="AC42" s="25">
        <v>3375</v>
      </c>
      <c r="AD42" s="29"/>
      <c r="AE42" s="29"/>
      <c r="AF42" s="30"/>
      <c r="AG42" s="29"/>
      <c r="AH42" s="30"/>
      <c r="AI42" s="46">
        <v>-2623</v>
      </c>
      <c r="AJ42" s="46">
        <v>-873</v>
      </c>
      <c r="AK42" s="31">
        <f t="shared" si="1"/>
        <v>1148389</v>
      </c>
    </row>
    <row r="43" spans="1:37" s="10" customFormat="1" ht="15" customHeight="1" x14ac:dyDescent="0.35">
      <c r="A43" s="21" t="s">
        <v>98</v>
      </c>
      <c r="B43" s="22">
        <v>35</v>
      </c>
      <c r="C43" s="23">
        <v>640316</v>
      </c>
      <c r="D43" s="23">
        <v>161300</v>
      </c>
      <c r="E43" s="23">
        <v>431641</v>
      </c>
      <c r="F43" s="23">
        <v>47375</v>
      </c>
      <c r="G43" s="23">
        <v>42827</v>
      </c>
      <c r="H43" s="24"/>
      <c r="I43" s="23">
        <v>72750</v>
      </c>
      <c r="J43" s="23">
        <v>145500</v>
      </c>
      <c r="K43" s="25">
        <v>7275</v>
      </c>
      <c r="L43" s="25">
        <v>14550</v>
      </c>
      <c r="M43" s="26"/>
      <c r="N43" s="27"/>
      <c r="O43" s="28"/>
      <c r="P43" s="27"/>
      <c r="Q43" s="26"/>
      <c r="R43" s="27"/>
      <c r="S43" s="26"/>
      <c r="T43" s="27"/>
      <c r="U43" s="28"/>
      <c r="V43" s="27"/>
      <c r="W43" s="29"/>
      <c r="X43" s="30"/>
      <c r="Y43" s="29"/>
      <c r="Z43" s="25">
        <v>208244</v>
      </c>
      <c r="AA43" s="25">
        <v>208243</v>
      </c>
      <c r="AB43" s="25">
        <v>3870</v>
      </c>
      <c r="AC43" s="25">
        <v>3869</v>
      </c>
      <c r="AD43" s="29"/>
      <c r="AE43" s="29"/>
      <c r="AF43" s="30"/>
      <c r="AG43" s="29"/>
      <c r="AH43" s="30"/>
      <c r="AI43" s="46">
        <v>-3911</v>
      </c>
      <c r="AJ43" s="46">
        <v>-1282</v>
      </c>
      <c r="AK43" s="31">
        <f t="shared" si="1"/>
        <v>1342251</v>
      </c>
    </row>
    <row r="44" spans="1:37" s="10" customFormat="1" ht="15" customHeight="1" x14ac:dyDescent="0.35">
      <c r="A44" s="21" t="s">
        <v>99</v>
      </c>
      <c r="B44" s="22">
        <v>36</v>
      </c>
      <c r="C44" s="23">
        <v>1875081</v>
      </c>
      <c r="D44" s="23">
        <v>472346</v>
      </c>
      <c r="E44" s="23">
        <v>1264005</v>
      </c>
      <c r="F44" s="23">
        <v>138730</v>
      </c>
      <c r="G44" s="23">
        <v>52345</v>
      </c>
      <c r="H44" s="24"/>
      <c r="I44" s="23">
        <v>203250</v>
      </c>
      <c r="J44" s="23">
        <v>406500</v>
      </c>
      <c r="K44" s="25">
        <v>20325</v>
      </c>
      <c r="L44" s="25">
        <v>40650</v>
      </c>
      <c r="M44" s="26"/>
      <c r="N44" s="27"/>
      <c r="O44" s="28"/>
      <c r="P44" s="27"/>
      <c r="Q44" s="26"/>
      <c r="R44" s="27"/>
      <c r="S44" s="26"/>
      <c r="T44" s="27"/>
      <c r="U44" s="28"/>
      <c r="V44" s="27"/>
      <c r="W44" s="29"/>
      <c r="X44" s="30"/>
      <c r="Y44" s="29"/>
      <c r="Z44" s="25">
        <v>296234</v>
      </c>
      <c r="AA44" s="25">
        <v>296233</v>
      </c>
      <c r="AB44" s="25">
        <v>6059</v>
      </c>
      <c r="AC44" s="25">
        <v>6059</v>
      </c>
      <c r="AD44" s="29"/>
      <c r="AE44" s="29"/>
      <c r="AF44" s="30"/>
      <c r="AG44" s="29"/>
      <c r="AH44" s="30"/>
      <c r="AI44" s="46">
        <v>-10943</v>
      </c>
      <c r="AJ44" s="46">
        <v>-3607</v>
      </c>
      <c r="AK44" s="31">
        <f t="shared" si="1"/>
        <v>3188186</v>
      </c>
    </row>
    <row r="45" spans="1:37" s="10" customFormat="1" ht="15" customHeight="1" x14ac:dyDescent="0.35">
      <c r="A45" s="21" t="s">
        <v>100</v>
      </c>
      <c r="B45" s="22">
        <v>37</v>
      </c>
      <c r="C45" s="23">
        <v>2445628</v>
      </c>
      <c r="D45" s="23">
        <v>616071</v>
      </c>
      <c r="E45" s="23">
        <v>1648614</v>
      </c>
      <c r="F45" s="23">
        <v>180943</v>
      </c>
      <c r="G45" s="23">
        <v>57103</v>
      </c>
      <c r="H45" s="24"/>
      <c r="I45" s="23">
        <v>243750</v>
      </c>
      <c r="J45" s="23">
        <v>487500</v>
      </c>
      <c r="K45" s="25">
        <v>24375</v>
      </c>
      <c r="L45" s="25">
        <v>48750</v>
      </c>
      <c r="M45" s="26"/>
      <c r="N45" s="27"/>
      <c r="O45" s="28"/>
      <c r="P45" s="27"/>
      <c r="Q45" s="26"/>
      <c r="R45" s="27"/>
      <c r="S45" s="26"/>
      <c r="T45" s="27"/>
      <c r="U45" s="28"/>
      <c r="V45" s="27"/>
      <c r="W45" s="29"/>
      <c r="X45" s="30"/>
      <c r="Y45" s="29"/>
      <c r="Z45" s="25">
        <v>764709</v>
      </c>
      <c r="AA45" s="25">
        <v>764709</v>
      </c>
      <c r="AB45" s="25">
        <v>11098</v>
      </c>
      <c r="AC45" s="25">
        <v>11098</v>
      </c>
      <c r="AD45" s="29"/>
      <c r="AE45" s="29"/>
      <c r="AF45" s="30"/>
      <c r="AG45" s="29"/>
      <c r="AH45" s="30"/>
      <c r="AI45" s="46">
        <v>-17485</v>
      </c>
      <c r="AJ45" s="46">
        <v>-6110</v>
      </c>
      <c r="AK45" s="31">
        <f t="shared" si="1"/>
        <v>4835125</v>
      </c>
    </row>
    <row r="46" spans="1:37" s="10" customFormat="1" ht="15" customHeight="1" x14ac:dyDescent="0.35">
      <c r="A46" s="21" t="s">
        <v>101</v>
      </c>
      <c r="B46" s="22">
        <v>38</v>
      </c>
      <c r="C46" s="23">
        <v>855897</v>
      </c>
      <c r="D46" s="23">
        <v>215606</v>
      </c>
      <c r="E46" s="23">
        <v>576966</v>
      </c>
      <c r="F46" s="23">
        <v>63325</v>
      </c>
      <c r="G46" s="23">
        <v>42827</v>
      </c>
      <c r="H46" s="24"/>
      <c r="I46" s="23">
        <v>72000</v>
      </c>
      <c r="J46" s="23">
        <v>144000</v>
      </c>
      <c r="K46" s="25">
        <v>7200</v>
      </c>
      <c r="L46" s="25">
        <v>14400</v>
      </c>
      <c r="M46" s="26"/>
      <c r="N46" s="27"/>
      <c r="O46" s="28"/>
      <c r="P46" s="27"/>
      <c r="Q46" s="26"/>
      <c r="R46" s="27"/>
      <c r="S46" s="26"/>
      <c r="T46" s="27"/>
      <c r="U46" s="28"/>
      <c r="V46" s="27"/>
      <c r="W46" s="29"/>
      <c r="X46" s="30"/>
      <c r="Y46" s="29"/>
      <c r="Z46" s="25">
        <v>301333</v>
      </c>
      <c r="AA46" s="25">
        <v>301333</v>
      </c>
      <c r="AB46" s="25">
        <v>4870</v>
      </c>
      <c r="AC46" s="25">
        <v>4870</v>
      </c>
      <c r="AD46" s="29"/>
      <c r="AE46" s="29"/>
      <c r="AF46" s="30"/>
      <c r="AG46" s="29"/>
      <c r="AH46" s="30"/>
      <c r="AI46" s="46">
        <v>-5290</v>
      </c>
      <c r="AJ46" s="46">
        <v>-1858</v>
      </c>
      <c r="AK46" s="31">
        <f t="shared" si="1"/>
        <v>1741582</v>
      </c>
    </row>
    <row r="47" spans="1:37" s="10" customFormat="1" ht="15" customHeight="1" x14ac:dyDescent="0.35">
      <c r="A47" s="21" t="s">
        <v>102</v>
      </c>
      <c r="B47" s="22">
        <v>39</v>
      </c>
      <c r="C47" s="23">
        <v>331507</v>
      </c>
      <c r="D47" s="23">
        <v>83509</v>
      </c>
      <c r="E47" s="23">
        <v>223471</v>
      </c>
      <c r="F47" s="23">
        <v>24527</v>
      </c>
      <c r="G47" s="23">
        <v>33310</v>
      </c>
      <c r="H47" s="24"/>
      <c r="I47" s="23">
        <v>24750</v>
      </c>
      <c r="J47" s="23">
        <v>49500</v>
      </c>
      <c r="K47" s="25">
        <v>2475</v>
      </c>
      <c r="L47" s="25">
        <v>4950</v>
      </c>
      <c r="M47" s="26"/>
      <c r="N47" s="27"/>
      <c r="O47" s="28"/>
      <c r="P47" s="27"/>
      <c r="Q47" s="26"/>
      <c r="R47" s="27"/>
      <c r="S47" s="26"/>
      <c r="T47" s="27"/>
      <c r="U47" s="28"/>
      <c r="V47" s="27"/>
      <c r="W47" s="29"/>
      <c r="X47" s="30"/>
      <c r="Y47" s="29"/>
      <c r="Z47" s="25">
        <v>43451</v>
      </c>
      <c r="AA47" s="25">
        <v>43451</v>
      </c>
      <c r="AB47" s="25">
        <v>853</v>
      </c>
      <c r="AC47" s="25">
        <v>852</v>
      </c>
      <c r="AD47" s="29"/>
      <c r="AE47" s="29"/>
      <c r="AF47" s="30"/>
      <c r="AG47" s="29"/>
      <c r="AH47" s="30"/>
      <c r="AI47" s="46">
        <v>-1730</v>
      </c>
      <c r="AJ47" s="46">
        <v>-677</v>
      </c>
      <c r="AK47" s="31">
        <f t="shared" si="1"/>
        <v>532692</v>
      </c>
    </row>
    <row r="48" spans="1:37" s="10" customFormat="1" ht="15" customHeight="1" x14ac:dyDescent="0.35">
      <c r="A48" s="21" t="s">
        <v>103</v>
      </c>
      <c r="B48" s="22">
        <v>72</v>
      </c>
      <c r="C48" s="23">
        <v>525827</v>
      </c>
      <c r="D48" s="23">
        <v>132460</v>
      </c>
      <c r="E48" s="23">
        <v>354463</v>
      </c>
      <c r="F48" s="23">
        <v>38904</v>
      </c>
      <c r="G48" s="23">
        <v>33310</v>
      </c>
      <c r="H48" s="24"/>
      <c r="I48" s="23"/>
      <c r="J48" s="23"/>
      <c r="K48" s="25"/>
      <c r="L48" s="25"/>
      <c r="M48" s="26"/>
      <c r="N48" s="27"/>
      <c r="O48" s="28"/>
      <c r="P48" s="27"/>
      <c r="Q48" s="26"/>
      <c r="R48" s="27"/>
      <c r="S48" s="26"/>
      <c r="T48" s="27"/>
      <c r="U48" s="28"/>
      <c r="V48" s="27"/>
      <c r="W48" s="29"/>
      <c r="X48" s="30"/>
      <c r="Y48" s="29"/>
      <c r="Z48" s="25">
        <v>265676</v>
      </c>
      <c r="AA48" s="25">
        <v>265676</v>
      </c>
      <c r="AB48" s="25">
        <v>3868</v>
      </c>
      <c r="AC48" s="25">
        <v>3867</v>
      </c>
      <c r="AD48" s="29"/>
      <c r="AE48" s="29"/>
      <c r="AF48" s="30"/>
      <c r="AG48" s="29"/>
      <c r="AH48" s="30"/>
      <c r="AI48" s="46">
        <v>-921</v>
      </c>
      <c r="AJ48" s="46">
        <v>-203</v>
      </c>
      <c r="AK48" s="31">
        <f t="shared" si="1"/>
        <v>1097100</v>
      </c>
    </row>
    <row r="49" spans="1:37" s="10" customFormat="1" ht="15" customHeight="1" x14ac:dyDescent="0.35">
      <c r="A49" s="32" t="s">
        <v>104</v>
      </c>
      <c r="B49" s="33">
        <v>40</v>
      </c>
      <c r="C49" s="23">
        <v>6890367</v>
      </c>
      <c r="D49" s="23">
        <v>1735732</v>
      </c>
      <c r="E49" s="23">
        <v>4644842</v>
      </c>
      <c r="F49" s="23">
        <v>509793</v>
      </c>
      <c r="G49" s="23">
        <v>0</v>
      </c>
      <c r="H49" s="24"/>
      <c r="I49" s="23"/>
      <c r="J49" s="23"/>
      <c r="K49" s="25"/>
      <c r="L49" s="25"/>
      <c r="M49" s="26"/>
      <c r="N49" s="27"/>
      <c r="O49" s="28"/>
      <c r="P49" s="27"/>
      <c r="Q49" s="26"/>
      <c r="R49" s="27"/>
      <c r="S49" s="26"/>
      <c r="T49" s="27"/>
      <c r="U49" s="28"/>
      <c r="V49" s="27"/>
      <c r="W49" s="29"/>
      <c r="X49" s="30"/>
      <c r="Y49" s="29"/>
      <c r="Z49" s="25">
        <v>17294925</v>
      </c>
      <c r="AA49" s="25">
        <v>17294925</v>
      </c>
      <c r="AB49" s="25">
        <v>223865</v>
      </c>
      <c r="AC49" s="25">
        <v>223865</v>
      </c>
      <c r="AD49" s="29"/>
      <c r="AE49" s="29"/>
      <c r="AF49" s="30"/>
      <c r="AG49" s="29"/>
      <c r="AH49" s="30"/>
      <c r="AI49" s="46">
        <v>0</v>
      </c>
      <c r="AJ49" s="46">
        <v>0</v>
      </c>
      <c r="AK49" s="31">
        <f t="shared" si="1"/>
        <v>41927947</v>
      </c>
    </row>
    <row r="50" spans="1:37" s="10" customFormat="1" ht="15" customHeight="1" x14ac:dyDescent="0.35">
      <c r="A50" s="21" t="s">
        <v>105</v>
      </c>
      <c r="B50" s="22">
        <v>41</v>
      </c>
      <c r="C50" s="23">
        <v>898368</v>
      </c>
      <c r="D50" s="23">
        <v>226305</v>
      </c>
      <c r="E50" s="23">
        <v>605596</v>
      </c>
      <c r="F50" s="23">
        <v>66467</v>
      </c>
      <c r="G50" s="23">
        <v>42827</v>
      </c>
      <c r="H50" s="24"/>
      <c r="I50" s="23">
        <v>65250</v>
      </c>
      <c r="J50" s="23">
        <v>130500</v>
      </c>
      <c r="K50" s="25">
        <v>6525</v>
      </c>
      <c r="L50" s="25">
        <v>13050</v>
      </c>
      <c r="M50" s="26"/>
      <c r="N50" s="27"/>
      <c r="O50" s="28"/>
      <c r="P50" s="27"/>
      <c r="Q50" s="26"/>
      <c r="R50" s="27"/>
      <c r="S50" s="26"/>
      <c r="T50" s="27"/>
      <c r="U50" s="28"/>
      <c r="V50" s="27"/>
      <c r="W50" s="29"/>
      <c r="X50" s="30"/>
      <c r="Y50" s="29"/>
      <c r="Z50" s="25">
        <v>320065</v>
      </c>
      <c r="AA50" s="25">
        <v>320065</v>
      </c>
      <c r="AB50" s="25">
        <v>6277</v>
      </c>
      <c r="AC50" s="25">
        <v>6277</v>
      </c>
      <c r="AD50" s="29"/>
      <c r="AE50" s="29"/>
      <c r="AF50" s="30"/>
      <c r="AG50" s="29"/>
      <c r="AH50" s="30"/>
      <c r="AI50" s="46">
        <v>-5963</v>
      </c>
      <c r="AJ50" s="46">
        <v>-2042</v>
      </c>
      <c r="AK50" s="31">
        <f t="shared" si="1"/>
        <v>1801199</v>
      </c>
    </row>
    <row r="51" spans="1:37" s="10" customFormat="1" ht="15" customHeight="1" x14ac:dyDescent="0.35">
      <c r="A51" s="21" t="s">
        <v>106</v>
      </c>
      <c r="B51" s="22">
        <v>42</v>
      </c>
      <c r="C51" s="23">
        <v>668274</v>
      </c>
      <c r="D51" s="23">
        <v>168343</v>
      </c>
      <c r="E51" s="23">
        <v>450488</v>
      </c>
      <c r="F51" s="23">
        <v>49443</v>
      </c>
      <c r="G51" s="23">
        <v>42827</v>
      </c>
      <c r="H51" s="24"/>
      <c r="I51" s="23">
        <v>93750</v>
      </c>
      <c r="J51" s="23">
        <v>187500</v>
      </c>
      <c r="K51" s="25">
        <v>9375</v>
      </c>
      <c r="L51" s="25">
        <v>18750</v>
      </c>
      <c r="M51" s="26"/>
      <c r="N51" s="27"/>
      <c r="O51" s="28"/>
      <c r="P51" s="27"/>
      <c r="Q51" s="26"/>
      <c r="R51" s="27"/>
      <c r="S51" s="26"/>
      <c r="T51" s="27"/>
      <c r="U51" s="28"/>
      <c r="V51" s="27"/>
      <c r="W51" s="29"/>
      <c r="X51" s="30"/>
      <c r="Y51" s="29"/>
      <c r="Z51" s="25">
        <v>178738</v>
      </c>
      <c r="AA51" s="25">
        <v>178737</v>
      </c>
      <c r="AB51" s="25">
        <v>2534</v>
      </c>
      <c r="AC51" s="25">
        <v>2534</v>
      </c>
      <c r="AD51" s="29"/>
      <c r="AE51" s="29"/>
      <c r="AF51" s="30"/>
      <c r="AG51" s="29"/>
      <c r="AH51" s="30"/>
      <c r="AI51" s="46">
        <v>-4750</v>
      </c>
      <c r="AJ51" s="46">
        <v>-1684</v>
      </c>
      <c r="AK51" s="31">
        <f t="shared" si="1"/>
        <v>1376585</v>
      </c>
    </row>
    <row r="52" spans="1:37" s="10" customFormat="1" ht="15" customHeight="1" x14ac:dyDescent="0.35">
      <c r="A52" s="21" t="s">
        <v>107</v>
      </c>
      <c r="B52" s="22">
        <v>43</v>
      </c>
      <c r="C52" s="23">
        <v>765291</v>
      </c>
      <c r="D52" s="23">
        <v>192782</v>
      </c>
      <c r="E52" s="23">
        <v>515888</v>
      </c>
      <c r="F52" s="23">
        <v>56621</v>
      </c>
      <c r="G52" s="23">
        <v>42827</v>
      </c>
      <c r="H52" s="24"/>
      <c r="I52" s="23">
        <v>69000</v>
      </c>
      <c r="J52" s="23">
        <v>138000</v>
      </c>
      <c r="K52" s="25">
        <v>6900</v>
      </c>
      <c r="L52" s="25">
        <v>13800</v>
      </c>
      <c r="M52" s="26"/>
      <c r="N52" s="27"/>
      <c r="O52" s="28"/>
      <c r="P52" s="27"/>
      <c r="Q52" s="26"/>
      <c r="R52" s="27"/>
      <c r="S52" s="26"/>
      <c r="T52" s="27"/>
      <c r="U52" s="28"/>
      <c r="V52" s="27"/>
      <c r="W52" s="29"/>
      <c r="X52" s="30"/>
      <c r="Y52" s="29"/>
      <c r="Z52" s="25">
        <v>323184</v>
      </c>
      <c r="AA52" s="25">
        <v>323184</v>
      </c>
      <c r="AB52" s="25">
        <v>3699</v>
      </c>
      <c r="AC52" s="25">
        <v>3699</v>
      </c>
      <c r="AD52" s="29"/>
      <c r="AE52" s="29"/>
      <c r="AF52" s="30"/>
      <c r="AG52" s="29"/>
      <c r="AH52" s="30"/>
      <c r="AI52" s="46">
        <v>-4254</v>
      </c>
      <c r="AJ52" s="46">
        <v>-1600</v>
      </c>
      <c r="AK52" s="31">
        <f t="shared" si="1"/>
        <v>1683730</v>
      </c>
    </row>
    <row r="53" spans="1:37" s="10" customFormat="1" ht="15" customHeight="1" x14ac:dyDescent="0.35">
      <c r="A53" s="21" t="s">
        <v>108</v>
      </c>
      <c r="B53" s="22">
        <v>44</v>
      </c>
      <c r="C53" s="23">
        <v>3040157</v>
      </c>
      <c r="D53" s="23">
        <v>765837</v>
      </c>
      <c r="E53" s="23">
        <v>2049390</v>
      </c>
      <c r="F53" s="23">
        <v>224930</v>
      </c>
      <c r="G53" s="23">
        <v>66620</v>
      </c>
      <c r="H53" s="24"/>
      <c r="I53" s="23">
        <v>204750</v>
      </c>
      <c r="J53" s="23">
        <v>409500</v>
      </c>
      <c r="K53" s="25">
        <v>20475</v>
      </c>
      <c r="L53" s="25">
        <v>40950</v>
      </c>
      <c r="M53" s="26"/>
      <c r="N53" s="27"/>
      <c r="O53" s="28"/>
      <c r="P53" s="27"/>
      <c r="Q53" s="26"/>
      <c r="R53" s="27"/>
      <c r="S53" s="26"/>
      <c r="T53" s="27"/>
      <c r="U53" s="28"/>
      <c r="V53" s="27"/>
      <c r="W53" s="29"/>
      <c r="X53" s="30"/>
      <c r="Y53" s="29"/>
      <c r="Z53" s="25">
        <v>960325</v>
      </c>
      <c r="AA53" s="25">
        <v>960325</v>
      </c>
      <c r="AB53" s="25">
        <v>13683</v>
      </c>
      <c r="AC53" s="25">
        <v>13682</v>
      </c>
      <c r="AD53" s="29"/>
      <c r="AE53" s="29"/>
      <c r="AF53" s="30"/>
      <c r="AG53" s="29"/>
      <c r="AH53" s="30"/>
      <c r="AI53" s="46">
        <v>-23092</v>
      </c>
      <c r="AJ53" s="46">
        <v>-8190</v>
      </c>
      <c r="AK53" s="31">
        <f t="shared" si="1"/>
        <v>5699185</v>
      </c>
    </row>
    <row r="54" spans="1:37" s="10" customFormat="1" ht="15" customHeight="1" x14ac:dyDescent="0.35">
      <c r="A54" s="21" t="s">
        <v>109</v>
      </c>
      <c r="B54" s="22">
        <v>45</v>
      </c>
      <c r="C54" s="23">
        <v>1262754</v>
      </c>
      <c r="D54" s="23">
        <v>318097</v>
      </c>
      <c r="E54" s="23">
        <v>851230</v>
      </c>
      <c r="F54" s="23">
        <v>93427</v>
      </c>
      <c r="G54" s="23">
        <v>52345</v>
      </c>
      <c r="H54" s="24"/>
      <c r="I54" s="23">
        <v>78750</v>
      </c>
      <c r="J54" s="23">
        <v>157500</v>
      </c>
      <c r="K54" s="25">
        <v>7875</v>
      </c>
      <c r="L54" s="25">
        <v>15750</v>
      </c>
      <c r="M54" s="26"/>
      <c r="N54" s="27"/>
      <c r="O54" s="28"/>
      <c r="P54" s="27"/>
      <c r="Q54" s="26"/>
      <c r="R54" s="27"/>
      <c r="S54" s="26"/>
      <c r="T54" s="27"/>
      <c r="U54" s="28"/>
      <c r="V54" s="27"/>
      <c r="W54" s="29"/>
      <c r="X54" s="30"/>
      <c r="Y54" s="29"/>
      <c r="Z54" s="25">
        <v>352077</v>
      </c>
      <c r="AA54" s="25">
        <v>352077</v>
      </c>
      <c r="AB54" s="25">
        <v>5177</v>
      </c>
      <c r="AC54" s="25">
        <v>5177</v>
      </c>
      <c r="AD54" s="29"/>
      <c r="AE54" s="29"/>
      <c r="AF54" s="30"/>
      <c r="AG54" s="29"/>
      <c r="AH54" s="30"/>
      <c r="AI54" s="46">
        <v>-11373</v>
      </c>
      <c r="AJ54" s="46">
        <v>-3936</v>
      </c>
      <c r="AK54" s="31">
        <f t="shared" si="1"/>
        <v>2274173</v>
      </c>
    </row>
    <row r="55" spans="1:37" s="10" customFormat="1" ht="15" customHeight="1" x14ac:dyDescent="0.35">
      <c r="A55" s="21" t="s">
        <v>110</v>
      </c>
      <c r="B55" s="22">
        <v>46</v>
      </c>
      <c r="C55" s="23">
        <v>310452</v>
      </c>
      <c r="D55" s="23">
        <v>78205</v>
      </c>
      <c r="E55" s="23">
        <v>209278</v>
      </c>
      <c r="F55" s="23">
        <v>22969</v>
      </c>
      <c r="G55" s="23">
        <v>33310</v>
      </c>
      <c r="H55" s="24"/>
      <c r="I55" s="23">
        <v>5250</v>
      </c>
      <c r="J55" s="23">
        <v>10500</v>
      </c>
      <c r="K55" s="25">
        <v>525</v>
      </c>
      <c r="L55" s="25">
        <v>1050</v>
      </c>
      <c r="M55" s="26"/>
      <c r="N55" s="27"/>
      <c r="O55" s="28"/>
      <c r="P55" s="27"/>
      <c r="Q55" s="26"/>
      <c r="R55" s="27"/>
      <c r="S55" s="26"/>
      <c r="T55" s="27"/>
      <c r="U55" s="28"/>
      <c r="V55" s="27"/>
      <c r="W55" s="29"/>
      <c r="X55" s="30"/>
      <c r="Y55" s="29"/>
      <c r="Z55" s="25">
        <v>30184</v>
      </c>
      <c r="AA55" s="25">
        <v>30183</v>
      </c>
      <c r="AB55" s="25">
        <v>585</v>
      </c>
      <c r="AC55" s="25">
        <v>584</v>
      </c>
      <c r="AD55" s="29"/>
      <c r="AE55" s="29"/>
      <c r="AF55" s="30"/>
      <c r="AG55" s="29"/>
      <c r="AH55" s="30"/>
      <c r="AI55" s="46">
        <v>-990</v>
      </c>
      <c r="AJ55" s="46">
        <v>-330</v>
      </c>
      <c r="AK55" s="31">
        <f t="shared" si="1"/>
        <v>421303</v>
      </c>
    </row>
    <row r="56" spans="1:37" s="10" customFormat="1" ht="15" customHeight="1" x14ac:dyDescent="0.35">
      <c r="A56" s="21" t="s">
        <v>111</v>
      </c>
      <c r="B56" s="22">
        <v>47</v>
      </c>
      <c r="C56" s="23">
        <v>702829</v>
      </c>
      <c r="D56" s="23">
        <v>177048</v>
      </c>
      <c r="E56" s="23">
        <v>473781</v>
      </c>
      <c r="F56" s="23">
        <v>52000</v>
      </c>
      <c r="G56" s="23">
        <v>42827</v>
      </c>
      <c r="H56" s="24"/>
      <c r="I56" s="23">
        <v>45000</v>
      </c>
      <c r="J56" s="23">
        <v>90000</v>
      </c>
      <c r="K56" s="25">
        <v>4500</v>
      </c>
      <c r="L56" s="25">
        <v>9000</v>
      </c>
      <c r="M56" s="26"/>
      <c r="N56" s="27"/>
      <c r="O56" s="28"/>
      <c r="P56" s="27"/>
      <c r="Q56" s="26"/>
      <c r="R56" s="27"/>
      <c r="S56" s="26"/>
      <c r="T56" s="27"/>
      <c r="U56" s="28"/>
      <c r="V56" s="27"/>
      <c r="W56" s="29"/>
      <c r="X56" s="30"/>
      <c r="Y56" s="29"/>
      <c r="Z56" s="25">
        <v>141515</v>
      </c>
      <c r="AA56" s="25">
        <v>141514</v>
      </c>
      <c r="AB56" s="25">
        <v>2704</v>
      </c>
      <c r="AC56" s="25">
        <v>2703</v>
      </c>
      <c r="AD56" s="29"/>
      <c r="AE56" s="29"/>
      <c r="AF56" s="30"/>
      <c r="AG56" s="29"/>
      <c r="AH56" s="30"/>
      <c r="AI56" s="46">
        <v>-4666</v>
      </c>
      <c r="AJ56" s="46">
        <v>-1843</v>
      </c>
      <c r="AK56" s="31">
        <f t="shared" si="1"/>
        <v>1176083</v>
      </c>
    </row>
    <row r="57" spans="1:37" s="10" customFormat="1" ht="15" customHeight="1" x14ac:dyDescent="0.35">
      <c r="A57" s="21" t="s">
        <v>112</v>
      </c>
      <c r="B57" s="22">
        <v>48</v>
      </c>
      <c r="C57" s="23">
        <v>908196</v>
      </c>
      <c r="D57" s="23">
        <v>228781</v>
      </c>
      <c r="E57" s="23">
        <v>612221</v>
      </c>
      <c r="F57" s="23">
        <v>67194</v>
      </c>
      <c r="G57" s="23">
        <v>42827</v>
      </c>
      <c r="H57" s="24"/>
      <c r="I57" s="23">
        <v>56250</v>
      </c>
      <c r="J57" s="23">
        <v>112500</v>
      </c>
      <c r="K57" s="25">
        <v>5625</v>
      </c>
      <c r="L57" s="25">
        <v>11250</v>
      </c>
      <c r="M57" s="26"/>
      <c r="N57" s="27"/>
      <c r="O57" s="28"/>
      <c r="P57" s="27"/>
      <c r="Q57" s="26"/>
      <c r="R57" s="27"/>
      <c r="S57" s="26"/>
      <c r="T57" s="27"/>
      <c r="U57" s="28"/>
      <c r="V57" s="27"/>
      <c r="W57" s="29"/>
      <c r="X57" s="30"/>
      <c r="Y57" s="29"/>
      <c r="Z57" s="25">
        <v>199872</v>
      </c>
      <c r="AA57" s="25">
        <v>199871</v>
      </c>
      <c r="AB57" s="25">
        <v>3737</v>
      </c>
      <c r="AC57" s="25">
        <v>3737</v>
      </c>
      <c r="AD57" s="29"/>
      <c r="AE57" s="29"/>
      <c r="AF57" s="30"/>
      <c r="AG57" s="29"/>
      <c r="AH57" s="30"/>
      <c r="AI57" s="46">
        <v>-5619</v>
      </c>
      <c r="AJ57" s="46">
        <v>-1955</v>
      </c>
      <c r="AK57" s="31">
        <f t="shared" si="1"/>
        <v>1536291</v>
      </c>
    </row>
    <row r="58" spans="1:37" s="10" customFormat="1" ht="15" customHeight="1" x14ac:dyDescent="0.35">
      <c r="A58" s="21" t="s">
        <v>113</v>
      </c>
      <c r="B58" s="22">
        <v>49</v>
      </c>
      <c r="C58" s="23">
        <v>1205252</v>
      </c>
      <c r="D58" s="23">
        <v>303611</v>
      </c>
      <c r="E58" s="23">
        <v>812469</v>
      </c>
      <c r="F58" s="23">
        <v>89172</v>
      </c>
      <c r="G58" s="23">
        <v>52345</v>
      </c>
      <c r="H58" s="24"/>
      <c r="I58" s="23">
        <v>72000</v>
      </c>
      <c r="J58" s="23">
        <v>144000</v>
      </c>
      <c r="K58" s="25">
        <v>7200</v>
      </c>
      <c r="L58" s="25">
        <v>14400</v>
      </c>
      <c r="M58" s="26"/>
      <c r="N58" s="27"/>
      <c r="O58" s="28"/>
      <c r="P58" s="27"/>
      <c r="Q58" s="26"/>
      <c r="R58" s="27"/>
      <c r="S58" s="26"/>
      <c r="T58" s="27"/>
      <c r="U58" s="28"/>
      <c r="V58" s="27"/>
      <c r="W58" s="29"/>
      <c r="X58" s="30"/>
      <c r="Y58" s="29"/>
      <c r="Z58" s="25">
        <v>301378</v>
      </c>
      <c r="AA58" s="25">
        <v>301378</v>
      </c>
      <c r="AB58" s="25">
        <v>4158</v>
      </c>
      <c r="AC58" s="25">
        <v>4157</v>
      </c>
      <c r="AD58" s="29"/>
      <c r="AE58" s="29"/>
      <c r="AF58" s="30"/>
      <c r="AG58" s="29"/>
      <c r="AH58" s="30"/>
      <c r="AI58" s="46">
        <v>-8389</v>
      </c>
      <c r="AJ58" s="46">
        <v>-3172</v>
      </c>
      <c r="AK58" s="31">
        <f t="shared" si="1"/>
        <v>2094707</v>
      </c>
    </row>
    <row r="59" spans="1:37" s="10" customFormat="1" ht="15" customHeight="1" x14ac:dyDescent="0.35">
      <c r="A59" s="21" t="s">
        <v>114</v>
      </c>
      <c r="B59" s="22">
        <v>50</v>
      </c>
      <c r="C59" s="23">
        <v>408908</v>
      </c>
      <c r="D59" s="23">
        <v>103007</v>
      </c>
      <c r="E59" s="23">
        <v>275647</v>
      </c>
      <c r="F59" s="23">
        <v>30254</v>
      </c>
      <c r="G59" s="23">
        <v>33310</v>
      </c>
      <c r="H59" s="24"/>
      <c r="I59" s="23">
        <v>11250</v>
      </c>
      <c r="J59" s="23">
        <v>22500</v>
      </c>
      <c r="K59" s="25">
        <v>1125</v>
      </c>
      <c r="L59" s="25">
        <v>2250</v>
      </c>
      <c r="M59" s="26"/>
      <c r="N59" s="27"/>
      <c r="O59" s="28"/>
      <c r="P59" s="27"/>
      <c r="Q59" s="26"/>
      <c r="R59" s="27"/>
      <c r="S59" s="26"/>
      <c r="T59" s="27"/>
      <c r="U59" s="28"/>
      <c r="V59" s="27"/>
      <c r="W59" s="29"/>
      <c r="X59" s="30"/>
      <c r="Y59" s="29"/>
      <c r="Z59" s="25">
        <v>77302</v>
      </c>
      <c r="AA59" s="25">
        <v>77302</v>
      </c>
      <c r="AB59" s="25">
        <v>1263</v>
      </c>
      <c r="AC59" s="25">
        <v>1262</v>
      </c>
      <c r="AD59" s="29"/>
      <c r="AE59" s="29"/>
      <c r="AF59" s="30"/>
      <c r="AG59" s="29"/>
      <c r="AH59" s="30"/>
      <c r="AI59" s="46">
        <v>-1955</v>
      </c>
      <c r="AJ59" s="46">
        <v>-615</v>
      </c>
      <c r="AK59" s="31">
        <f t="shared" si="1"/>
        <v>633902</v>
      </c>
    </row>
    <row r="60" spans="1:37" s="10" customFormat="1" ht="15" customHeight="1" x14ac:dyDescent="0.35">
      <c r="A60" s="21" t="s">
        <v>115</v>
      </c>
      <c r="B60" s="22">
        <v>51</v>
      </c>
      <c r="C60" s="23">
        <v>5070031</v>
      </c>
      <c r="D60" s="23">
        <v>1277176</v>
      </c>
      <c r="E60" s="23">
        <v>3417742</v>
      </c>
      <c r="F60" s="23">
        <v>375113</v>
      </c>
      <c r="G60" s="23">
        <v>66620</v>
      </c>
      <c r="H60" s="24"/>
      <c r="I60" s="23">
        <v>619500</v>
      </c>
      <c r="J60" s="23">
        <v>1239000</v>
      </c>
      <c r="K60" s="25">
        <v>61950</v>
      </c>
      <c r="L60" s="25">
        <v>123900</v>
      </c>
      <c r="M60" s="26"/>
      <c r="N60" s="27"/>
      <c r="O60" s="28"/>
      <c r="P60" s="27"/>
      <c r="Q60" s="26"/>
      <c r="R60" s="27"/>
      <c r="S60" s="26"/>
      <c r="T60" s="27"/>
      <c r="U60" s="28"/>
      <c r="V60" s="27"/>
      <c r="W60" s="29"/>
      <c r="X60" s="30"/>
      <c r="Y60" s="29"/>
      <c r="Z60" s="25">
        <v>1956125</v>
      </c>
      <c r="AA60" s="25">
        <v>1956124</v>
      </c>
      <c r="AB60" s="25">
        <v>34992</v>
      </c>
      <c r="AC60" s="25">
        <v>34991</v>
      </c>
      <c r="AD60" s="29"/>
      <c r="AE60" s="29"/>
      <c r="AF60" s="30"/>
      <c r="AG60" s="29"/>
      <c r="AH60" s="30"/>
      <c r="AI60" s="46">
        <v>-26423</v>
      </c>
      <c r="AJ60" s="46">
        <v>-8782</v>
      </c>
      <c r="AK60" s="31">
        <f t="shared" si="1"/>
        <v>11128028</v>
      </c>
    </row>
    <row r="61" spans="1:37" s="10" customFormat="1" ht="15" customHeight="1" x14ac:dyDescent="0.35">
      <c r="A61" s="21" t="s">
        <v>116</v>
      </c>
      <c r="B61" s="22">
        <v>52</v>
      </c>
      <c r="C61" s="23">
        <v>556910</v>
      </c>
      <c r="D61" s="23">
        <v>140290</v>
      </c>
      <c r="E61" s="23">
        <v>375416</v>
      </c>
      <c r="F61" s="23">
        <v>41204</v>
      </c>
      <c r="G61" s="23">
        <v>33310</v>
      </c>
      <c r="H61" s="24"/>
      <c r="I61" s="23">
        <v>27750</v>
      </c>
      <c r="J61" s="23">
        <v>55500</v>
      </c>
      <c r="K61" s="25">
        <v>2775</v>
      </c>
      <c r="L61" s="25">
        <v>5550</v>
      </c>
      <c r="M61" s="26"/>
      <c r="N61" s="27"/>
      <c r="O61" s="28"/>
      <c r="P61" s="27"/>
      <c r="Q61" s="26"/>
      <c r="R61" s="27"/>
      <c r="S61" s="26"/>
      <c r="T61" s="27"/>
      <c r="U61" s="28"/>
      <c r="V61" s="27"/>
      <c r="W61" s="29"/>
      <c r="X61" s="30"/>
      <c r="Y61" s="29"/>
      <c r="Z61" s="25">
        <v>61724</v>
      </c>
      <c r="AA61" s="25">
        <v>61723</v>
      </c>
      <c r="AB61" s="25">
        <v>913</v>
      </c>
      <c r="AC61" s="25">
        <v>912</v>
      </c>
      <c r="AD61" s="29"/>
      <c r="AE61" s="29"/>
      <c r="AF61" s="30"/>
      <c r="AG61" s="29"/>
      <c r="AH61" s="30"/>
      <c r="AI61" s="46">
        <v>-2340</v>
      </c>
      <c r="AJ61" s="46">
        <v>-795</v>
      </c>
      <c r="AK61" s="31">
        <f t="shared" si="1"/>
        <v>803932</v>
      </c>
    </row>
    <row r="62" spans="1:37" s="10" customFormat="1" ht="15" customHeight="1" x14ac:dyDescent="0.35">
      <c r="A62" s="21" t="s">
        <v>117</v>
      </c>
      <c r="B62" s="22">
        <v>53</v>
      </c>
      <c r="C62" s="23">
        <v>4387550</v>
      </c>
      <c r="D62" s="23">
        <v>1105255</v>
      </c>
      <c r="E62" s="23">
        <v>2957676</v>
      </c>
      <c r="F62" s="23">
        <v>324619</v>
      </c>
      <c r="G62" s="23">
        <v>57103</v>
      </c>
      <c r="H62" s="24"/>
      <c r="I62" s="23">
        <v>338250</v>
      </c>
      <c r="J62" s="23">
        <v>676500</v>
      </c>
      <c r="K62" s="25">
        <v>33825</v>
      </c>
      <c r="L62" s="25">
        <v>67650</v>
      </c>
      <c r="M62" s="26"/>
      <c r="N62" s="27"/>
      <c r="O62" s="28"/>
      <c r="P62" s="27"/>
      <c r="Q62" s="26"/>
      <c r="R62" s="27"/>
      <c r="S62" s="26"/>
      <c r="T62" s="27"/>
      <c r="U62" s="28"/>
      <c r="V62" s="27"/>
      <c r="W62" s="29"/>
      <c r="X62" s="30"/>
      <c r="Y62" s="29"/>
      <c r="Z62" s="25">
        <v>1483613</v>
      </c>
      <c r="AA62" s="25">
        <v>1483612</v>
      </c>
      <c r="AB62" s="25">
        <v>29897</v>
      </c>
      <c r="AC62" s="25">
        <v>29897</v>
      </c>
      <c r="AD62" s="29"/>
      <c r="AE62" s="29"/>
      <c r="AF62" s="30"/>
      <c r="AG62" s="29"/>
      <c r="AH62" s="30"/>
      <c r="AI62" s="46">
        <v>-20934</v>
      </c>
      <c r="AJ62" s="46">
        <v>-7253</v>
      </c>
      <c r="AK62" s="31">
        <f t="shared" si="1"/>
        <v>8559710</v>
      </c>
    </row>
    <row r="63" spans="1:37" s="10" customFormat="1" ht="15" customHeight="1" x14ac:dyDescent="0.35">
      <c r="A63" s="21" t="s">
        <v>118</v>
      </c>
      <c r="B63" s="22">
        <v>54</v>
      </c>
      <c r="C63" s="23">
        <v>509564</v>
      </c>
      <c r="D63" s="23">
        <v>128363</v>
      </c>
      <c r="E63" s="23">
        <v>343500</v>
      </c>
      <c r="F63" s="23">
        <v>37701</v>
      </c>
      <c r="G63" s="23">
        <v>33310</v>
      </c>
      <c r="H63" s="24"/>
      <c r="I63" s="23">
        <v>27750</v>
      </c>
      <c r="J63" s="23">
        <v>55500</v>
      </c>
      <c r="K63" s="25">
        <v>2775</v>
      </c>
      <c r="L63" s="25">
        <v>5550</v>
      </c>
      <c r="M63" s="26"/>
      <c r="N63" s="27"/>
      <c r="O63" s="28"/>
      <c r="P63" s="27"/>
      <c r="Q63" s="26"/>
      <c r="R63" s="27"/>
      <c r="S63" s="26"/>
      <c r="T63" s="27"/>
      <c r="U63" s="28"/>
      <c r="V63" s="27"/>
      <c r="W63" s="29"/>
      <c r="X63" s="30"/>
      <c r="Y63" s="29"/>
      <c r="Z63" s="25">
        <v>106259</v>
      </c>
      <c r="AA63" s="25">
        <v>106258</v>
      </c>
      <c r="AB63" s="25">
        <v>1904</v>
      </c>
      <c r="AC63" s="25">
        <v>1904</v>
      </c>
      <c r="AD63" s="29"/>
      <c r="AE63" s="29"/>
      <c r="AF63" s="30"/>
      <c r="AG63" s="29"/>
      <c r="AH63" s="30"/>
      <c r="AI63" s="46">
        <v>-1972</v>
      </c>
      <c r="AJ63" s="46">
        <v>-645</v>
      </c>
      <c r="AK63" s="31">
        <f t="shared" si="1"/>
        <v>848157</v>
      </c>
    </row>
    <row r="64" spans="1:37" s="10" customFormat="1" ht="15" customHeight="1" x14ac:dyDescent="0.35">
      <c r="A64" s="21" t="s">
        <v>119</v>
      </c>
      <c r="B64" s="22">
        <v>55</v>
      </c>
      <c r="C64" s="23">
        <v>804099</v>
      </c>
      <c r="D64" s="23">
        <v>202558</v>
      </c>
      <c r="E64" s="23">
        <v>542049</v>
      </c>
      <c r="F64" s="23">
        <v>59492</v>
      </c>
      <c r="G64" s="23">
        <v>47586</v>
      </c>
      <c r="H64" s="24"/>
      <c r="I64" s="23">
        <v>97500</v>
      </c>
      <c r="J64" s="23">
        <v>195000</v>
      </c>
      <c r="K64" s="25">
        <v>9750</v>
      </c>
      <c r="L64" s="25">
        <v>19500</v>
      </c>
      <c r="M64" s="26"/>
      <c r="N64" s="27"/>
      <c r="O64" s="28"/>
      <c r="P64" s="27"/>
      <c r="Q64" s="26"/>
      <c r="R64" s="27"/>
      <c r="S64" s="26"/>
      <c r="T64" s="27"/>
      <c r="U64" s="28"/>
      <c r="V64" s="27"/>
      <c r="W64" s="29"/>
      <c r="X64" s="30"/>
      <c r="Y64" s="29"/>
      <c r="Z64" s="25">
        <v>300028</v>
      </c>
      <c r="AA64" s="25">
        <v>300028</v>
      </c>
      <c r="AB64" s="25">
        <v>4937</v>
      </c>
      <c r="AC64" s="25">
        <v>4937</v>
      </c>
      <c r="AD64" s="29"/>
      <c r="AE64" s="29"/>
      <c r="AF64" s="30"/>
      <c r="AG64" s="29"/>
      <c r="AH64" s="30"/>
      <c r="AI64" s="46">
        <v>-9136</v>
      </c>
      <c r="AJ64" s="46">
        <v>-3904</v>
      </c>
      <c r="AK64" s="31">
        <f t="shared" si="1"/>
        <v>1770325</v>
      </c>
    </row>
    <row r="65" spans="1:37" s="10" customFormat="1" ht="15" customHeight="1" x14ac:dyDescent="0.35">
      <c r="A65" s="21" t="s">
        <v>120</v>
      </c>
      <c r="B65" s="22">
        <v>56</v>
      </c>
      <c r="C65" s="23">
        <v>1093068</v>
      </c>
      <c r="D65" s="23">
        <v>275352</v>
      </c>
      <c r="E65" s="23">
        <v>736844</v>
      </c>
      <c r="F65" s="23">
        <v>80872</v>
      </c>
      <c r="G65" s="23">
        <v>42827</v>
      </c>
      <c r="H65" s="24"/>
      <c r="I65" s="23">
        <v>94500</v>
      </c>
      <c r="J65" s="23">
        <v>189000</v>
      </c>
      <c r="K65" s="25">
        <v>9450</v>
      </c>
      <c r="L65" s="25">
        <v>18900</v>
      </c>
      <c r="M65" s="26"/>
      <c r="N65" s="27"/>
      <c r="O65" s="28"/>
      <c r="P65" s="27"/>
      <c r="Q65" s="26"/>
      <c r="R65" s="27"/>
      <c r="S65" s="26"/>
      <c r="T65" s="27"/>
      <c r="U65" s="28"/>
      <c r="V65" s="27"/>
      <c r="W65" s="29"/>
      <c r="X65" s="30"/>
      <c r="Y65" s="29"/>
      <c r="Z65" s="25">
        <v>266493</v>
      </c>
      <c r="AA65" s="25">
        <v>266493</v>
      </c>
      <c r="AB65" s="25">
        <v>4301</v>
      </c>
      <c r="AC65" s="25">
        <v>4301</v>
      </c>
      <c r="AD65" s="29"/>
      <c r="AE65" s="29"/>
      <c r="AF65" s="30"/>
      <c r="AG65" s="29"/>
      <c r="AH65" s="30"/>
      <c r="AI65" s="46">
        <v>-7453</v>
      </c>
      <c r="AJ65" s="46">
        <v>-2852</v>
      </c>
      <c r="AK65" s="31">
        <f t="shared" si="1"/>
        <v>1979028</v>
      </c>
    </row>
    <row r="66" spans="1:37" s="10" customFormat="1" ht="15" customHeight="1" x14ac:dyDescent="0.35">
      <c r="A66" s="21" t="s">
        <v>121</v>
      </c>
      <c r="B66" s="22">
        <v>57</v>
      </c>
      <c r="C66" s="23">
        <v>537545</v>
      </c>
      <c r="D66" s="23">
        <v>135411</v>
      </c>
      <c r="E66" s="23">
        <v>362363</v>
      </c>
      <c r="F66" s="23">
        <v>39771</v>
      </c>
      <c r="G66" s="23">
        <v>33310</v>
      </c>
      <c r="H66" s="24"/>
      <c r="I66" s="23">
        <v>30750</v>
      </c>
      <c r="J66" s="23">
        <v>61500</v>
      </c>
      <c r="K66" s="25">
        <v>3075</v>
      </c>
      <c r="L66" s="25">
        <v>6150</v>
      </c>
      <c r="M66" s="29"/>
      <c r="N66" s="27"/>
      <c r="O66" s="28"/>
      <c r="P66" s="27"/>
      <c r="Q66" s="26"/>
      <c r="R66" s="27"/>
      <c r="S66" s="29"/>
      <c r="T66" s="27"/>
      <c r="U66" s="28"/>
      <c r="V66" s="27"/>
      <c r="W66" s="29"/>
      <c r="X66" s="30"/>
      <c r="Y66" s="29"/>
      <c r="Z66" s="25">
        <v>88464</v>
      </c>
      <c r="AA66" s="25">
        <v>88464</v>
      </c>
      <c r="AB66" s="25">
        <v>1774</v>
      </c>
      <c r="AC66" s="25">
        <v>1773</v>
      </c>
      <c r="AD66" s="29"/>
      <c r="AE66" s="29"/>
      <c r="AF66" s="30"/>
      <c r="AG66" s="29"/>
      <c r="AH66" s="30"/>
      <c r="AI66" s="46">
        <v>-2023</v>
      </c>
      <c r="AJ66" s="46">
        <v>-740</v>
      </c>
      <c r="AK66" s="31">
        <f t="shared" si="1"/>
        <v>850042</v>
      </c>
    </row>
    <row r="67" spans="1:37" s="10" customFormat="1" ht="15" customHeight="1" x14ac:dyDescent="0.35">
      <c r="A67" s="21" t="s">
        <v>122</v>
      </c>
      <c r="B67" s="22">
        <v>58</v>
      </c>
      <c r="C67" s="23">
        <v>778948</v>
      </c>
      <c r="D67" s="23">
        <v>196222</v>
      </c>
      <c r="E67" s="23">
        <v>525094</v>
      </c>
      <c r="F67" s="23">
        <v>57632</v>
      </c>
      <c r="G67" s="23">
        <v>42827</v>
      </c>
      <c r="H67" s="24"/>
      <c r="I67" s="23">
        <v>66000</v>
      </c>
      <c r="J67" s="23">
        <v>132000</v>
      </c>
      <c r="K67" s="25">
        <v>6600</v>
      </c>
      <c r="L67" s="25">
        <v>13200</v>
      </c>
      <c r="M67" s="29"/>
      <c r="N67" s="27"/>
      <c r="O67" s="28"/>
      <c r="P67" s="27"/>
      <c r="Q67" s="26"/>
      <c r="R67" s="27"/>
      <c r="S67" s="29"/>
      <c r="T67" s="27"/>
      <c r="U67" s="28"/>
      <c r="V67" s="27"/>
      <c r="W67" s="29"/>
      <c r="X67" s="30"/>
      <c r="Y67" s="29"/>
      <c r="Z67" s="25">
        <v>345032</v>
      </c>
      <c r="AA67" s="25">
        <v>345031</v>
      </c>
      <c r="AB67" s="25">
        <v>5332</v>
      </c>
      <c r="AC67" s="25">
        <v>5331</v>
      </c>
      <c r="AD67" s="29"/>
      <c r="AE67" s="29"/>
      <c r="AF67" s="30"/>
      <c r="AG67" s="29"/>
      <c r="AH67" s="30"/>
      <c r="AI67" s="46">
        <v>-5411</v>
      </c>
      <c r="AJ67" s="46">
        <v>-1871</v>
      </c>
      <c r="AK67" s="31">
        <f t="shared" si="1"/>
        <v>1733019</v>
      </c>
    </row>
    <row r="68" spans="1:37" s="10" customFormat="1" ht="15" customHeight="1" x14ac:dyDescent="0.35">
      <c r="A68" s="21" t="s">
        <v>123</v>
      </c>
      <c r="B68" s="22">
        <v>59</v>
      </c>
      <c r="C68" s="23">
        <v>2406125</v>
      </c>
      <c r="D68" s="23">
        <v>606120</v>
      </c>
      <c r="E68" s="23">
        <v>1621985</v>
      </c>
      <c r="F68" s="23">
        <v>178020</v>
      </c>
      <c r="G68" s="23">
        <v>57103</v>
      </c>
      <c r="H68" s="24"/>
      <c r="I68" s="23">
        <v>121500</v>
      </c>
      <c r="J68" s="23">
        <v>243000</v>
      </c>
      <c r="K68" s="25">
        <v>12150</v>
      </c>
      <c r="L68" s="25">
        <v>24300</v>
      </c>
      <c r="M68" s="29"/>
      <c r="N68" s="27"/>
      <c r="O68" s="28"/>
      <c r="P68" s="27"/>
      <c r="Q68" s="26"/>
      <c r="R68" s="27"/>
      <c r="S68" s="29"/>
      <c r="T68" s="27"/>
      <c r="U68" s="28"/>
      <c r="V68" s="27"/>
      <c r="W68" s="29"/>
      <c r="X68" s="30"/>
      <c r="Y68" s="29"/>
      <c r="Z68" s="25">
        <v>715428</v>
      </c>
      <c r="AA68" s="25">
        <v>715427</v>
      </c>
      <c r="AB68" s="25">
        <v>11268</v>
      </c>
      <c r="AC68" s="25">
        <v>11268</v>
      </c>
      <c r="AD68" s="29"/>
      <c r="AE68" s="29"/>
      <c r="AF68" s="30"/>
      <c r="AG68" s="29"/>
      <c r="AH68" s="30"/>
      <c r="AI68" s="46">
        <v>-14923</v>
      </c>
      <c r="AJ68" s="46">
        <v>-5188</v>
      </c>
      <c r="AK68" s="31">
        <f t="shared" si="1"/>
        <v>4297458</v>
      </c>
    </row>
    <row r="69" spans="1:37" s="10" customFormat="1" ht="15" customHeight="1" x14ac:dyDescent="0.35">
      <c r="A69" s="21" t="s">
        <v>124</v>
      </c>
      <c r="B69" s="22">
        <v>60</v>
      </c>
      <c r="C69" s="23">
        <v>595576</v>
      </c>
      <c r="D69" s="23">
        <v>150030</v>
      </c>
      <c r="E69" s="23">
        <v>401482</v>
      </c>
      <c r="F69" s="23">
        <v>44064</v>
      </c>
      <c r="G69" s="23">
        <v>38069</v>
      </c>
      <c r="H69" s="24"/>
      <c r="I69" s="23">
        <v>21000</v>
      </c>
      <c r="J69" s="23">
        <v>42000</v>
      </c>
      <c r="K69" s="25">
        <v>2100</v>
      </c>
      <c r="L69" s="25">
        <v>4200</v>
      </c>
      <c r="M69" s="29"/>
      <c r="N69" s="27"/>
      <c r="O69" s="28"/>
      <c r="P69" s="27"/>
      <c r="Q69" s="26"/>
      <c r="R69" s="27"/>
      <c r="S69" s="29"/>
      <c r="T69" s="27"/>
      <c r="U69" s="28"/>
      <c r="V69" s="27"/>
      <c r="W69" s="29"/>
      <c r="X69" s="30"/>
      <c r="Y69" s="29"/>
      <c r="Z69" s="25">
        <v>113157</v>
      </c>
      <c r="AA69" s="25">
        <v>113156</v>
      </c>
      <c r="AB69" s="25">
        <v>1630</v>
      </c>
      <c r="AC69" s="25">
        <v>1630</v>
      </c>
      <c r="AD69" s="29"/>
      <c r="AE69" s="29"/>
      <c r="AF69" s="30"/>
      <c r="AG69" s="29"/>
      <c r="AH69" s="30"/>
      <c r="AI69" s="46">
        <v>-2765</v>
      </c>
      <c r="AJ69" s="46">
        <v>-924</v>
      </c>
      <c r="AK69" s="31">
        <f t="shared" si="1"/>
        <v>928829</v>
      </c>
    </row>
    <row r="70" spans="1:37" s="10" customFormat="1" ht="15" customHeight="1" x14ac:dyDescent="0.35">
      <c r="A70" s="21" t="s">
        <v>125</v>
      </c>
      <c r="B70" s="22">
        <v>61</v>
      </c>
      <c r="C70" s="23">
        <v>715457</v>
      </c>
      <c r="D70" s="23">
        <v>180229</v>
      </c>
      <c r="E70" s="23">
        <v>482294</v>
      </c>
      <c r="F70" s="23">
        <v>52934</v>
      </c>
      <c r="G70" s="23">
        <v>38069</v>
      </c>
      <c r="H70" s="24"/>
      <c r="I70" s="23">
        <v>29250</v>
      </c>
      <c r="J70" s="23">
        <v>58500</v>
      </c>
      <c r="K70" s="25">
        <v>2925</v>
      </c>
      <c r="L70" s="25">
        <v>5850</v>
      </c>
      <c r="M70" s="29"/>
      <c r="N70" s="27"/>
      <c r="O70" s="28"/>
      <c r="P70" s="27"/>
      <c r="Q70" s="26"/>
      <c r="R70" s="27"/>
      <c r="S70" s="29"/>
      <c r="T70" s="27"/>
      <c r="U70" s="28"/>
      <c r="V70" s="27"/>
      <c r="W70" s="29"/>
      <c r="X70" s="30"/>
      <c r="Y70" s="29"/>
      <c r="Z70" s="25">
        <v>66926</v>
      </c>
      <c r="AA70" s="25">
        <v>66926</v>
      </c>
      <c r="AB70" s="25">
        <v>1482</v>
      </c>
      <c r="AC70" s="25">
        <v>1481</v>
      </c>
      <c r="AD70" s="29"/>
      <c r="AE70" s="29"/>
      <c r="AF70" s="30"/>
      <c r="AG70" s="29"/>
      <c r="AH70" s="30"/>
      <c r="AI70" s="46">
        <v>-3549</v>
      </c>
      <c r="AJ70" s="46">
        <v>-1328</v>
      </c>
      <c r="AK70" s="31">
        <f t="shared" si="1"/>
        <v>981989</v>
      </c>
    </row>
    <row r="71" spans="1:37" s="10" customFormat="1" ht="15" customHeight="1" x14ac:dyDescent="0.35">
      <c r="A71" s="21" t="s">
        <v>126</v>
      </c>
      <c r="B71" s="22">
        <v>62</v>
      </c>
      <c r="C71" s="23">
        <v>685710</v>
      </c>
      <c r="D71" s="23">
        <v>172735</v>
      </c>
      <c r="E71" s="23">
        <v>462242</v>
      </c>
      <c r="F71" s="23">
        <v>50733</v>
      </c>
      <c r="G71" s="23">
        <v>42827</v>
      </c>
      <c r="H71" s="24"/>
      <c r="I71" s="23">
        <v>28500</v>
      </c>
      <c r="J71" s="23">
        <v>57000</v>
      </c>
      <c r="K71" s="25">
        <v>2850</v>
      </c>
      <c r="L71" s="25">
        <v>5700</v>
      </c>
      <c r="M71" s="29"/>
      <c r="N71" s="27"/>
      <c r="O71" s="28"/>
      <c r="P71" s="27"/>
      <c r="Q71" s="26"/>
      <c r="R71" s="27"/>
      <c r="S71" s="29"/>
      <c r="T71" s="27"/>
      <c r="U71" s="28"/>
      <c r="V71" s="27"/>
      <c r="W71" s="29"/>
      <c r="X71" s="30"/>
      <c r="Y71" s="29"/>
      <c r="Z71" s="25">
        <v>97216</v>
      </c>
      <c r="AA71" s="25">
        <v>97215</v>
      </c>
      <c r="AB71" s="25">
        <v>1194</v>
      </c>
      <c r="AC71" s="25">
        <v>1193</v>
      </c>
      <c r="AD71" s="29"/>
      <c r="AE71" s="29"/>
      <c r="AF71" s="30"/>
      <c r="AG71" s="29"/>
      <c r="AH71" s="30"/>
      <c r="AI71" s="46">
        <v>-3991</v>
      </c>
      <c r="AJ71" s="46">
        <v>-1366</v>
      </c>
      <c r="AK71" s="31">
        <f t="shared" si="1"/>
        <v>1014048</v>
      </c>
    </row>
    <row r="72" spans="1:37" s="10" customFormat="1" ht="15" customHeight="1" x14ac:dyDescent="0.35">
      <c r="A72" s="21" t="s">
        <v>127</v>
      </c>
      <c r="B72" s="22">
        <v>63</v>
      </c>
      <c r="C72" s="23">
        <v>370080</v>
      </c>
      <c r="D72" s="23">
        <v>93226</v>
      </c>
      <c r="E72" s="23">
        <v>249473</v>
      </c>
      <c r="F72" s="23">
        <v>27381</v>
      </c>
      <c r="G72" s="23">
        <v>33310</v>
      </c>
      <c r="H72" s="24"/>
      <c r="I72" s="23">
        <v>28500</v>
      </c>
      <c r="J72" s="23">
        <v>57000</v>
      </c>
      <c r="K72" s="25">
        <v>2850</v>
      </c>
      <c r="L72" s="25">
        <v>5700</v>
      </c>
      <c r="M72" s="29"/>
      <c r="N72" s="27"/>
      <c r="O72" s="28"/>
      <c r="P72" s="27"/>
      <c r="Q72" s="26"/>
      <c r="R72" s="27"/>
      <c r="S72" s="29"/>
      <c r="T72" s="27"/>
      <c r="U72" s="28"/>
      <c r="V72" s="27"/>
      <c r="W72" s="29"/>
      <c r="X72" s="30"/>
      <c r="Y72" s="29"/>
      <c r="Z72" s="25">
        <v>239770</v>
      </c>
      <c r="AA72" s="25">
        <v>239770</v>
      </c>
      <c r="AB72" s="25">
        <v>1082</v>
      </c>
      <c r="AC72" s="25">
        <v>1082</v>
      </c>
      <c r="AD72" s="29"/>
      <c r="AE72" s="29"/>
      <c r="AF72" s="30"/>
      <c r="AG72" s="29"/>
      <c r="AH72" s="30"/>
      <c r="AI72" s="46">
        <v>-2253</v>
      </c>
      <c r="AJ72" s="46">
        <v>-963</v>
      </c>
      <c r="AK72" s="31">
        <f t="shared" si="1"/>
        <v>975928</v>
      </c>
    </row>
    <row r="73" spans="1:37" s="10" customFormat="1" ht="15" customHeight="1" x14ac:dyDescent="0.35">
      <c r="A73" s="21" t="s">
        <v>128</v>
      </c>
      <c r="B73" s="22">
        <v>64</v>
      </c>
      <c r="C73" s="23">
        <v>1637912</v>
      </c>
      <c r="D73" s="23">
        <v>412602</v>
      </c>
      <c r="E73" s="23">
        <v>1104127</v>
      </c>
      <c r="F73" s="23">
        <v>121183</v>
      </c>
      <c r="G73" s="23">
        <v>52345</v>
      </c>
      <c r="H73" s="24"/>
      <c r="I73" s="23">
        <v>53250</v>
      </c>
      <c r="J73" s="23">
        <v>106500</v>
      </c>
      <c r="K73" s="25">
        <v>5325</v>
      </c>
      <c r="L73" s="25">
        <v>10650</v>
      </c>
      <c r="M73" s="26"/>
      <c r="N73" s="27"/>
      <c r="O73" s="26"/>
      <c r="P73" s="27"/>
      <c r="Q73" s="26"/>
      <c r="R73" s="27"/>
      <c r="S73" s="26"/>
      <c r="T73" s="27"/>
      <c r="U73" s="26"/>
      <c r="V73" s="27"/>
      <c r="W73" s="29"/>
      <c r="X73" s="30"/>
      <c r="Y73" s="29"/>
      <c r="Z73" s="25">
        <v>468824</v>
      </c>
      <c r="AA73" s="25">
        <v>468824</v>
      </c>
      <c r="AB73" s="25">
        <v>7147</v>
      </c>
      <c r="AC73" s="25">
        <v>7146</v>
      </c>
      <c r="AD73" s="29"/>
      <c r="AE73" s="29"/>
      <c r="AF73" s="30"/>
      <c r="AG73" s="29"/>
      <c r="AH73" s="30"/>
      <c r="AI73" s="46">
        <v>-11748</v>
      </c>
      <c r="AJ73" s="46">
        <v>-4659</v>
      </c>
      <c r="AK73" s="31">
        <f t="shared" ref="AK73:AK80" si="2">+C73+G73+I73+J73+K73+L73+M73+O73+Q73+S73+U73+W73+Z73+AA73+AB73+AC73+AD73+AE73+AG73+AI73+AJ73</f>
        <v>2801516</v>
      </c>
    </row>
    <row r="74" spans="1:37" s="10" customFormat="1" ht="15" customHeight="1" x14ac:dyDescent="0.35">
      <c r="A74" s="21" t="s">
        <v>129</v>
      </c>
      <c r="B74" s="22">
        <v>65</v>
      </c>
      <c r="C74" s="23">
        <v>429473</v>
      </c>
      <c r="D74" s="23">
        <v>108187</v>
      </c>
      <c r="E74" s="23">
        <v>289511</v>
      </c>
      <c r="F74" s="23">
        <v>31775</v>
      </c>
      <c r="G74" s="23">
        <v>33310</v>
      </c>
      <c r="H74" s="24"/>
      <c r="I74" s="23">
        <v>45750</v>
      </c>
      <c r="J74" s="23">
        <v>91500</v>
      </c>
      <c r="K74" s="25">
        <v>4575</v>
      </c>
      <c r="L74" s="25">
        <v>9150</v>
      </c>
      <c r="M74" s="26"/>
      <c r="N74" s="27"/>
      <c r="O74" s="28"/>
      <c r="P74" s="27"/>
      <c r="Q74" s="26"/>
      <c r="R74" s="27"/>
      <c r="S74" s="26"/>
      <c r="T74" s="27"/>
      <c r="U74" s="28"/>
      <c r="V74" s="27"/>
      <c r="W74" s="29"/>
      <c r="X74" s="30"/>
      <c r="Y74" s="29"/>
      <c r="Z74" s="25">
        <v>75438</v>
      </c>
      <c r="AA74" s="25">
        <v>75438</v>
      </c>
      <c r="AB74" s="25">
        <v>898</v>
      </c>
      <c r="AC74" s="25">
        <v>898</v>
      </c>
      <c r="AD74" s="29"/>
      <c r="AE74" s="29"/>
      <c r="AF74" s="30"/>
      <c r="AG74" s="29"/>
      <c r="AH74" s="30"/>
      <c r="AI74" s="46">
        <v>-1978</v>
      </c>
      <c r="AJ74" s="46">
        <v>-706</v>
      </c>
      <c r="AK74" s="31">
        <f t="shared" si="2"/>
        <v>763746</v>
      </c>
    </row>
    <row r="75" spans="1:37" s="10" customFormat="1" ht="15" customHeight="1" x14ac:dyDescent="0.35">
      <c r="A75" s="21" t="s">
        <v>130</v>
      </c>
      <c r="B75" s="22">
        <v>66</v>
      </c>
      <c r="C75" s="23">
        <v>1614064</v>
      </c>
      <c r="D75" s="23">
        <v>406594</v>
      </c>
      <c r="E75" s="23">
        <v>1088051</v>
      </c>
      <c r="F75" s="23">
        <v>119419</v>
      </c>
      <c r="G75" s="23">
        <v>57103</v>
      </c>
      <c r="H75" s="24"/>
      <c r="I75" s="23">
        <v>104250</v>
      </c>
      <c r="J75" s="23">
        <v>208500</v>
      </c>
      <c r="K75" s="25">
        <v>10425</v>
      </c>
      <c r="L75" s="25">
        <v>20850</v>
      </c>
      <c r="M75" s="26"/>
      <c r="N75" s="27"/>
      <c r="O75" s="28"/>
      <c r="P75" s="27"/>
      <c r="Q75" s="26"/>
      <c r="R75" s="27"/>
      <c r="S75" s="26"/>
      <c r="T75" s="27"/>
      <c r="U75" s="28"/>
      <c r="V75" s="27"/>
      <c r="W75" s="29"/>
      <c r="X75" s="30"/>
      <c r="Y75" s="29"/>
      <c r="Z75" s="25">
        <v>598872</v>
      </c>
      <c r="AA75" s="25">
        <v>598871</v>
      </c>
      <c r="AB75" s="25">
        <v>11061</v>
      </c>
      <c r="AC75" s="25">
        <v>11061</v>
      </c>
      <c r="AD75" s="29"/>
      <c r="AE75" s="29"/>
      <c r="AF75" s="30"/>
      <c r="AG75" s="29"/>
      <c r="AH75" s="30"/>
      <c r="AI75" s="46">
        <v>-16248</v>
      </c>
      <c r="AJ75" s="46">
        <v>-5996</v>
      </c>
      <c r="AK75" s="31">
        <f t="shared" si="2"/>
        <v>3212813</v>
      </c>
    </row>
    <row r="76" spans="1:37" s="10" customFormat="1" ht="15" customHeight="1" x14ac:dyDescent="0.35">
      <c r="A76" s="21" t="s">
        <v>131</v>
      </c>
      <c r="B76" s="22">
        <v>67</v>
      </c>
      <c r="C76" s="23">
        <v>5432273</v>
      </c>
      <c r="D76" s="23">
        <v>1368428</v>
      </c>
      <c r="E76" s="23">
        <v>3661931</v>
      </c>
      <c r="F76" s="23">
        <v>401914</v>
      </c>
      <c r="G76" s="23">
        <v>95172</v>
      </c>
      <c r="H76" s="24"/>
      <c r="I76" s="23">
        <v>310500</v>
      </c>
      <c r="J76" s="23">
        <v>621000</v>
      </c>
      <c r="K76" s="25">
        <v>31050</v>
      </c>
      <c r="L76" s="25">
        <v>62100</v>
      </c>
      <c r="M76" s="26"/>
      <c r="N76" s="27"/>
      <c r="O76" s="28"/>
      <c r="P76" s="27"/>
      <c r="Q76" s="26"/>
      <c r="R76" s="27"/>
      <c r="S76" s="26"/>
      <c r="T76" s="27"/>
      <c r="U76" s="28"/>
      <c r="V76" s="27"/>
      <c r="W76" s="29"/>
      <c r="X76" s="30"/>
      <c r="Y76" s="29"/>
      <c r="Z76" s="25">
        <v>1704797</v>
      </c>
      <c r="AA76" s="25">
        <v>1704796</v>
      </c>
      <c r="AB76" s="25">
        <v>33535</v>
      </c>
      <c r="AC76" s="25">
        <v>33535</v>
      </c>
      <c r="AD76" s="29"/>
      <c r="AE76" s="29"/>
      <c r="AF76" s="30"/>
      <c r="AG76" s="29"/>
      <c r="AH76" s="30"/>
      <c r="AI76" s="46">
        <v>-49217</v>
      </c>
      <c r="AJ76" s="46">
        <v>-17780</v>
      </c>
      <c r="AK76" s="31">
        <f t="shared" si="2"/>
        <v>9961761</v>
      </c>
    </row>
    <row r="77" spans="1:37" s="10" customFormat="1" ht="15" customHeight="1" x14ac:dyDescent="0.35">
      <c r="A77" s="21" t="s">
        <v>132</v>
      </c>
      <c r="B77" s="22">
        <v>68</v>
      </c>
      <c r="C77" s="23">
        <v>969839</v>
      </c>
      <c r="D77" s="23">
        <v>244309</v>
      </c>
      <c r="E77" s="23">
        <v>653775</v>
      </c>
      <c r="F77" s="23">
        <v>71755</v>
      </c>
      <c r="G77" s="23">
        <v>42827</v>
      </c>
      <c r="H77" s="24"/>
      <c r="I77" s="23">
        <v>58500</v>
      </c>
      <c r="J77" s="23">
        <v>117000</v>
      </c>
      <c r="K77" s="25">
        <v>5850</v>
      </c>
      <c r="L77" s="25">
        <v>11700</v>
      </c>
      <c r="M77" s="26"/>
      <c r="N77" s="27"/>
      <c r="O77" s="28"/>
      <c r="P77" s="27"/>
      <c r="Q77" s="26"/>
      <c r="R77" s="27"/>
      <c r="S77" s="26"/>
      <c r="T77" s="27"/>
      <c r="U77" s="28"/>
      <c r="V77" s="27"/>
      <c r="W77" s="29"/>
      <c r="X77" s="30"/>
      <c r="Y77" s="29"/>
      <c r="Z77" s="25">
        <v>249456</v>
      </c>
      <c r="AA77" s="25">
        <v>249456</v>
      </c>
      <c r="AB77" s="25">
        <v>5331</v>
      </c>
      <c r="AC77" s="25">
        <v>5330</v>
      </c>
      <c r="AD77" s="29"/>
      <c r="AE77" s="29"/>
      <c r="AF77" s="30"/>
      <c r="AG77" s="29"/>
      <c r="AH77" s="30"/>
      <c r="AI77" s="46">
        <v>-6885</v>
      </c>
      <c r="AJ77" s="46">
        <v>-2343</v>
      </c>
      <c r="AK77" s="31">
        <f t="shared" si="2"/>
        <v>1706061</v>
      </c>
    </row>
    <row r="78" spans="1:37" s="10" customFormat="1" ht="15" customHeight="1" x14ac:dyDescent="0.35">
      <c r="A78" s="21" t="s">
        <v>133</v>
      </c>
      <c r="B78" s="22">
        <v>69</v>
      </c>
      <c r="C78" s="23">
        <v>525513</v>
      </c>
      <c r="D78" s="23">
        <v>132380</v>
      </c>
      <c r="E78" s="23">
        <v>354252</v>
      </c>
      <c r="F78" s="23">
        <v>38881</v>
      </c>
      <c r="G78" s="23">
        <v>38069</v>
      </c>
      <c r="H78" s="24"/>
      <c r="I78" s="23">
        <v>38250</v>
      </c>
      <c r="J78" s="23">
        <v>76500</v>
      </c>
      <c r="K78" s="25">
        <v>3825</v>
      </c>
      <c r="L78" s="25">
        <v>7650</v>
      </c>
      <c r="M78" s="26"/>
      <c r="N78" s="27"/>
      <c r="O78" s="28"/>
      <c r="P78" s="27"/>
      <c r="Q78" s="26"/>
      <c r="R78" s="27"/>
      <c r="S78" s="26"/>
      <c r="T78" s="27"/>
      <c r="U78" s="28"/>
      <c r="V78" s="27"/>
      <c r="W78" s="29"/>
      <c r="X78" s="30"/>
      <c r="Y78" s="29"/>
      <c r="Z78" s="25">
        <v>121572</v>
      </c>
      <c r="AA78" s="25">
        <v>121571</v>
      </c>
      <c r="AB78" s="25">
        <v>2002</v>
      </c>
      <c r="AC78" s="25">
        <v>2002</v>
      </c>
      <c r="AD78" s="29"/>
      <c r="AE78" s="29"/>
      <c r="AF78" s="30"/>
      <c r="AG78" s="29"/>
      <c r="AH78" s="30"/>
      <c r="AI78" s="46">
        <v>-2823</v>
      </c>
      <c r="AJ78" s="46">
        <v>-1088</v>
      </c>
      <c r="AK78" s="31">
        <f t="shared" si="2"/>
        <v>933043</v>
      </c>
    </row>
    <row r="79" spans="1:37" s="10" customFormat="1" ht="15" customHeight="1" x14ac:dyDescent="0.35">
      <c r="A79" s="21" t="s">
        <v>134</v>
      </c>
      <c r="B79" s="22">
        <v>70</v>
      </c>
      <c r="C79" s="23">
        <v>3556091</v>
      </c>
      <c r="D79" s="23">
        <v>895804</v>
      </c>
      <c r="E79" s="23">
        <v>2397185</v>
      </c>
      <c r="F79" s="23">
        <v>263102</v>
      </c>
      <c r="G79" s="23">
        <v>57103</v>
      </c>
      <c r="H79" s="24"/>
      <c r="I79" s="23">
        <v>221250</v>
      </c>
      <c r="J79" s="23">
        <v>442500</v>
      </c>
      <c r="K79" s="25">
        <v>22125</v>
      </c>
      <c r="L79" s="25">
        <v>44250</v>
      </c>
      <c r="M79" s="26"/>
      <c r="N79" s="27"/>
      <c r="O79" s="28"/>
      <c r="P79" s="27"/>
      <c r="Q79" s="26"/>
      <c r="R79" s="27"/>
      <c r="S79" s="26"/>
      <c r="T79" s="27"/>
      <c r="U79" s="28"/>
      <c r="V79" s="27"/>
      <c r="W79" s="29"/>
      <c r="X79" s="30"/>
      <c r="Y79" s="29"/>
      <c r="Z79" s="25">
        <v>768660</v>
      </c>
      <c r="AA79" s="25">
        <v>768659</v>
      </c>
      <c r="AB79" s="25">
        <v>11890</v>
      </c>
      <c r="AC79" s="25">
        <v>11889</v>
      </c>
      <c r="AD79" s="29"/>
      <c r="AE79" s="29"/>
      <c r="AF79" s="30"/>
      <c r="AG79" s="29"/>
      <c r="AH79" s="30"/>
      <c r="AI79" s="46">
        <v>-19366</v>
      </c>
      <c r="AJ79" s="46">
        <v>-7628</v>
      </c>
      <c r="AK79" s="31">
        <f t="shared" si="2"/>
        <v>5877423</v>
      </c>
    </row>
    <row r="80" spans="1:37" s="10" customFormat="1" ht="16.5" customHeight="1" x14ac:dyDescent="0.4">
      <c r="A80" s="21" t="s">
        <v>135</v>
      </c>
      <c r="B80" s="22">
        <v>71</v>
      </c>
      <c r="C80" s="23">
        <v>1826590</v>
      </c>
      <c r="D80" s="23">
        <v>460131</v>
      </c>
      <c r="E80" s="23">
        <v>1231316</v>
      </c>
      <c r="F80" s="23">
        <v>135143</v>
      </c>
      <c r="G80" s="23">
        <v>47586</v>
      </c>
      <c r="H80" s="34"/>
      <c r="I80" s="23">
        <v>156750</v>
      </c>
      <c r="J80" s="23">
        <v>313500</v>
      </c>
      <c r="K80" s="25">
        <v>15675</v>
      </c>
      <c r="L80" s="25">
        <v>31350</v>
      </c>
      <c r="M80" s="29"/>
      <c r="N80" s="27"/>
      <c r="O80" s="28"/>
      <c r="P80" s="27"/>
      <c r="Q80" s="26"/>
      <c r="R80" s="27"/>
      <c r="S80" s="29"/>
      <c r="T80" s="27"/>
      <c r="U80" s="28"/>
      <c r="V80" s="27"/>
      <c r="W80" s="35"/>
      <c r="X80" s="36"/>
      <c r="Y80" s="35"/>
      <c r="Z80" s="25">
        <v>629249</v>
      </c>
      <c r="AA80" s="25">
        <v>629249</v>
      </c>
      <c r="AB80" s="25">
        <v>9208</v>
      </c>
      <c r="AC80" s="25">
        <v>9208</v>
      </c>
      <c r="AD80" s="35"/>
      <c r="AE80" s="35"/>
      <c r="AF80" s="36"/>
      <c r="AG80" s="35"/>
      <c r="AH80" s="36"/>
      <c r="AI80" s="46">
        <v>-10053</v>
      </c>
      <c r="AJ80" s="46">
        <v>-3312</v>
      </c>
      <c r="AK80" s="31">
        <f t="shared" si="2"/>
        <v>3655000</v>
      </c>
    </row>
    <row r="81" spans="1:37" s="10" customFormat="1" ht="15" customHeight="1" x14ac:dyDescent="0.3">
      <c r="A81" s="37" t="s">
        <v>136</v>
      </c>
      <c r="B81" s="38"/>
      <c r="C81" s="31">
        <f>SUM(C9:C80)</f>
        <v>101939595</v>
      </c>
      <c r="D81" s="31">
        <f t="shared" ref="D81:G81" si="3">SUM(D9:D80)</f>
        <v>25679306</v>
      </c>
      <c r="E81" s="31">
        <f t="shared" si="3"/>
        <v>68718147</v>
      </c>
      <c r="F81" s="31">
        <f t="shared" si="3"/>
        <v>7542142</v>
      </c>
      <c r="G81" s="31">
        <f t="shared" si="3"/>
        <v>3159700</v>
      </c>
      <c r="H81" s="31">
        <f t="shared" ref="H81:AE81" si="4">SUM(H9:H80)</f>
        <v>247500</v>
      </c>
      <c r="I81" s="31">
        <f>SUM(I9:I80)</f>
        <v>6885750</v>
      </c>
      <c r="J81" s="31">
        <f>SUM(J9:J80)</f>
        <v>13771500</v>
      </c>
      <c r="K81" s="31">
        <f t="shared" si="4"/>
        <v>688575</v>
      </c>
      <c r="L81" s="31">
        <f>SUM(L9:L80)</f>
        <v>1377150</v>
      </c>
      <c r="M81" s="39">
        <f t="shared" si="4"/>
        <v>0</v>
      </c>
      <c r="N81" s="40">
        <f t="shared" si="4"/>
        <v>0</v>
      </c>
      <c r="O81" s="39">
        <f t="shared" si="4"/>
        <v>0</v>
      </c>
      <c r="P81" s="40">
        <f t="shared" si="4"/>
        <v>0</v>
      </c>
      <c r="Q81" s="39">
        <f t="shared" si="4"/>
        <v>0</v>
      </c>
      <c r="R81" s="40">
        <f t="shared" si="4"/>
        <v>0</v>
      </c>
      <c r="S81" s="39">
        <f t="shared" si="4"/>
        <v>0</v>
      </c>
      <c r="T81" s="40">
        <f t="shared" si="4"/>
        <v>0</v>
      </c>
      <c r="U81" s="39">
        <f t="shared" si="4"/>
        <v>0</v>
      </c>
      <c r="V81" s="40">
        <f t="shared" si="4"/>
        <v>0</v>
      </c>
      <c r="W81" s="39">
        <f t="shared" si="4"/>
        <v>0</v>
      </c>
      <c r="X81" s="40">
        <f t="shared" si="4"/>
        <v>0</v>
      </c>
      <c r="Y81" s="39"/>
      <c r="Z81" s="31">
        <f t="shared" si="4"/>
        <v>45925895</v>
      </c>
      <c r="AA81" s="31">
        <f t="shared" si="4"/>
        <v>45925859</v>
      </c>
      <c r="AB81" s="31">
        <f t="shared" si="4"/>
        <v>666719</v>
      </c>
      <c r="AC81" s="31">
        <f t="shared" si="4"/>
        <v>666681</v>
      </c>
      <c r="AD81" s="39">
        <f t="shared" si="4"/>
        <v>0</v>
      </c>
      <c r="AE81" s="39">
        <f t="shared" si="4"/>
        <v>0</v>
      </c>
      <c r="AF81" s="40">
        <f>SUM(AF9:AF80)</f>
        <v>0</v>
      </c>
      <c r="AG81" s="39">
        <f>SUM(AG9:AG80)</f>
        <v>0</v>
      </c>
      <c r="AH81" s="40">
        <f>SUM(AH9:AH80)</f>
        <v>0</v>
      </c>
      <c r="AI81" s="47">
        <f>SUM(AI9:AI80)</f>
        <v>-581317</v>
      </c>
      <c r="AJ81" s="47">
        <f>SUM(AJ9:AJ80)</f>
        <v>-216047</v>
      </c>
      <c r="AK81" s="31">
        <f>+C81+G81+I81+J81+K81+L81+AI81+AJ81+Z81+AA81+AB81+AC81</f>
        <v>220210060</v>
      </c>
    </row>
    <row r="82" spans="1:37" x14ac:dyDescent="0.3">
      <c r="A82" s="41"/>
      <c r="B82" s="42"/>
      <c r="C82" s="43"/>
      <c r="D82" s="43"/>
      <c r="E82" s="44"/>
      <c r="F82" s="44"/>
      <c r="G82" s="44"/>
      <c r="H82" s="44"/>
      <c r="I82" s="44"/>
      <c r="J82" s="44"/>
      <c r="K82" s="45"/>
      <c r="L82" s="45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AD82" s="44"/>
      <c r="AE82" s="44"/>
      <c r="AF82" s="44"/>
      <c r="AG82" s="44"/>
      <c r="AH82" s="44"/>
      <c r="AI82" s="44"/>
      <c r="AJ82" s="44"/>
      <c r="AK82" s="43"/>
    </row>
    <row r="83" spans="1:37" x14ac:dyDescent="0.3">
      <c r="AK83" s="45"/>
    </row>
    <row r="84" spans="1:37" x14ac:dyDescent="0.3">
      <c r="G84" s="45"/>
    </row>
    <row r="85" spans="1:37" x14ac:dyDescent="0.3">
      <c r="G85" s="45"/>
    </row>
    <row r="86" spans="1:37" x14ac:dyDescent="0.3">
      <c r="G86" s="45"/>
    </row>
    <row r="87" spans="1:37" x14ac:dyDescent="0.3">
      <c r="G87" s="45"/>
    </row>
    <row r="88" spans="1:37" x14ac:dyDescent="0.3">
      <c r="G88" s="45"/>
    </row>
    <row r="89" spans="1:37" x14ac:dyDescent="0.3">
      <c r="G89" s="45"/>
    </row>
  </sheetData>
  <mergeCells count="1">
    <mergeCell ref="A1:C1"/>
  </mergeCells>
  <pageMargins left="0.25" right="0.25" top="0.25" bottom="0.25" header="0.5" footer="0.5"/>
  <pageSetup paperSize="5" scale="45" fitToWidth="2" fitToHeight="2" orientation="landscape" r:id="rId1"/>
  <headerFooter alignWithMargins="0"/>
  <ignoredErrors>
    <ignoredError sqref="I81 G81" formulaRange="1"/>
    <ignoredError sqref="Y8" numberStoredAsText="1"/>
    <ignoredError sqref="H8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BFFA5AA4BB945AFA65FF8E4F8E839" ma:contentTypeVersion="5" ma:contentTypeDescription="Create a new document." ma:contentTypeScope="" ma:versionID="4aaf35567ab16e95796a6f39a9f5a37d">
  <xsd:schema xmlns:xsd="http://www.w3.org/2001/XMLSchema" xmlns:xs="http://www.w3.org/2001/XMLSchema" xmlns:p="http://schemas.microsoft.com/office/2006/metadata/properties" xmlns:ns2="11f05fc7-34b1-42b9-9748-8abf321bd64a" xmlns:ns3="e06a3330-0273-48ef-aa01-b688f1dfb826" targetNamespace="http://schemas.microsoft.com/office/2006/metadata/properties" ma:root="true" ma:fieldsID="0f3e3a9ef1a2c5defe0745b21fa1b2cb" ns2:_="" ns3:_="">
    <xsd:import namespace="11f05fc7-34b1-42b9-9748-8abf321bd64a"/>
    <xsd:import namespace="e06a3330-0273-48ef-aa01-b688f1dfb8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05fc7-34b1-42b9-9748-8abf321bd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a3330-0273-48ef-aa01-b688f1dfb8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1CB0FE-C5F1-44AC-8585-901FB3F47A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688555-CEB2-4736-8771-2E57737D8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f05fc7-34b1-42b9-9748-8abf321bd64a"/>
    <ds:schemaRef ds:uri="e06a3330-0273-48ef-aa01-b688f1dfb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B5F5A-650E-4CE8-A732-76127CE69A58}">
  <ds:schemaRefs>
    <ds:schemaRef ds:uri="http://www.w3.org/XML/1998/namespace"/>
    <ds:schemaRef ds:uri="11f05fc7-34b1-42b9-9748-8abf321bd64a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e06a3330-0273-48ef-aa01-b688f1dfb82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CY23 Allocations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 Year (CY) 2022 County Child Welfare Allocations</dc:title>
  <dc:subject>This Excel spreadsheet presents the initial allocations of the State-County Child Welfare Contract for a calendar year (CY) including Youth Aids and Alcohol and Other Drug Abuse (AODA) programs.</dc:subject>
  <dc:creator>Wisconsin Department of Children and Families</dc:creator>
  <cp:keywords>dcf, wi, county, agency, aoda, youth, funding, funds, annual, yearly</cp:keywords>
  <dc:description/>
  <cp:lastModifiedBy>Learn, Megan E - DCF</cp:lastModifiedBy>
  <cp:revision/>
  <dcterms:created xsi:type="dcterms:W3CDTF">2020-09-16T21:13:39Z</dcterms:created>
  <dcterms:modified xsi:type="dcterms:W3CDTF">2023-09-07T21:25:47Z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0x010100FFABFFA5AA4BB945AFA65FF8E4F8E839</vt:lpwstr>
  </property>
</Properties>
</file>