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High-Income Calculator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<sst xmlns="http://schemas.openxmlformats.org/spreadsheetml/2006/main" count="18" uniqueCount="16">
  <si>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Total Support Obligation:</t>
  </si>
  <si>
    <t>Obligation for income up to $7,000:</t>
  </si>
  <si>
    <t>Obligation for income between $7,000 and $12,500 per month:</t>
  </si>
  <si>
    <t>Obligation for income greater than $12,500 per month:</t>
  </si>
  <si>
    <t>Income of up to $7,000 per month:</t>
  </si>
  <si>
    <t>Income between $7,000 and $12,500 per month:</t>
  </si>
  <si>
    <t>Income greater than $12,500 month:</t>
  </si>
  <si>
    <t>line</t>
  </si>
  <si>
    <t>Percentage Standard</t>
  </si>
  <si>
    <t>Use this calculator when the paying parent has gross income of more than $7,000 per month, or $84,000 per year. This calculator does not take into consideration shared placement or any other factors in determining a support obligation.</t>
  </si>
  <si>
    <r>
      <t xml:space="preserve">Enter </t>
    </r>
    <r>
      <rPr>
        <sz val="11"/>
        <rFont val="Roboto"/>
        <family val="0"/>
      </rPr>
      <t>the payer's total number of children:</t>
    </r>
  </si>
  <si>
    <r>
      <t>Enter</t>
    </r>
    <r>
      <rPr>
        <sz val="11"/>
        <rFont val="Roboto"/>
        <family val="0"/>
      </rPr>
      <t xml:space="preserve"> the payer's monthly income available for child support:</t>
    </r>
  </si>
  <si>
    <r>
      <t>Health Care Premium Limit (10% of Gross Income) (</t>
    </r>
    <r>
      <rPr>
        <b/>
        <sz val="11"/>
        <color indexed="8"/>
        <rFont val="Roboto"/>
        <family val="0"/>
      </rPr>
      <t>see line 13</t>
    </r>
    <r>
      <rPr>
        <sz val="11"/>
        <color indexed="8"/>
        <rFont val="Roboto"/>
        <family val="0"/>
      </rPr>
      <t>)</t>
    </r>
  </si>
  <si>
    <r>
      <rPr>
        <b/>
        <sz val="11"/>
        <rFont val="Roboto"/>
        <family val="0"/>
      </rPr>
      <t xml:space="preserve">Enter </t>
    </r>
    <r>
      <rPr>
        <sz val="11"/>
        <rFont val="Roboto"/>
        <family val="0"/>
      </rPr>
      <t xml:space="preserve">the "Parent's Share" of the Health Care Premium: 
(1) the 10% Limit on </t>
    </r>
    <r>
      <rPr>
        <b/>
        <sz val="11"/>
        <rFont val="Roboto"/>
        <family val="0"/>
      </rPr>
      <t>line 12</t>
    </r>
    <r>
      <rPr>
        <sz val="11"/>
        <rFont val="Roboto"/>
        <family val="0"/>
      </rPr>
      <t xml:space="preserve"> </t>
    </r>
    <r>
      <rPr>
        <b/>
        <sz val="11"/>
        <color indexed="10"/>
        <rFont val="Roboto"/>
        <family val="0"/>
      </rPr>
      <t xml:space="preserve">OR </t>
    </r>
    <r>
      <rPr>
        <sz val="11"/>
        <rFont val="Roboto"/>
        <family val="0"/>
      </rPr>
      <t xml:space="preserve">(2) the Specified Amount Ordered 
</t>
    </r>
    <r>
      <rPr>
        <b/>
        <sz val="11"/>
        <color indexed="10"/>
        <rFont val="Roboto"/>
        <family val="0"/>
      </rPr>
      <t>Whichever is Less</t>
    </r>
  </si>
  <si>
    <r>
      <t>Disclaimer:</t>
    </r>
    <r>
      <rPr>
        <sz val="11"/>
        <rFont val="Roboto"/>
        <family val="0"/>
      </rPr>
      <t xml:space="preserve"> This child support obligation is an estimate based on the discretionary formula under DCF 150. The courts may consider other factors when ordering support in each individual case.</t>
    </r>
  </si>
  <si>
    <r>
      <t>Child Support Obligation Calculator</t>
    </r>
    <r>
      <rPr>
        <sz val="12"/>
        <rFont val="Roboto"/>
        <family val="0"/>
      </rPr>
      <t xml:space="preserve">
</t>
    </r>
    <r>
      <rPr>
        <sz val="14"/>
        <rFont val="Roboto"/>
        <family val="0"/>
      </rPr>
      <t>High-Income Payer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</si>
</sst>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Roboto"/>
      <family val="0"/>
    </font>
    <font>
      <b/>
      <sz val="18"/>
      <name val="Roboto"/>
      <family val="0"/>
    </font>
    <font>
      <sz val="12"/>
      <name val="Roboto"/>
      <family val="0"/>
    </font>
    <font>
      <sz val="14"/>
      <name val="Roboto"/>
      <family val="0"/>
    </font>
    <font>
      <b/>
      <sz val="11"/>
      <name val="Roboto"/>
      <family val="0"/>
    </font>
    <font>
      <sz val="11"/>
      <name val="Roboto"/>
      <family val="0"/>
    </font>
    <font>
      <b/>
      <sz val="10"/>
      <name val="Roboto"/>
      <family val="0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b/>
      <sz val="11"/>
      <color indexed="10"/>
      <name val="Robot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hair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8" fillId="33" borderId="10" xfId="0" applyNumberFormat="1" applyFont="1" applyFill="1" applyBorder="1" applyAlignment="1" applyProtection="1">
      <alignment horizontal="right" indent="2"/>
      <protection locked="0"/>
    </xf>
    <xf numFmtId="164" fontId="8" fillId="33" borderId="11" xfId="0" applyNumberFormat="1" applyFont="1" applyFill="1" applyBorder="1" applyAlignment="1" applyProtection="1">
      <alignment horizontal="right" indent="2"/>
      <protection locked="0"/>
    </xf>
    <xf numFmtId="5" fontId="10" fillId="33" borderId="0" xfId="0" applyNumberFormat="1" applyFont="1" applyFill="1" applyBorder="1" applyAlignment="1" applyProtection="1">
      <alignment vertical="center"/>
      <protection/>
    </xf>
    <xf numFmtId="44" fontId="11" fillId="33" borderId="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left" indent="2"/>
      <protection/>
    </xf>
    <xf numFmtId="0" fontId="7" fillId="34" borderId="14" xfId="0" applyFont="1" applyFill="1" applyBorder="1" applyAlignment="1" applyProtection="1">
      <alignment horizontal="left" indent="1"/>
      <protection/>
    </xf>
    <xf numFmtId="0" fontId="7" fillId="34" borderId="15" xfId="0" applyFont="1" applyFill="1" applyBorder="1" applyAlignment="1" applyProtection="1">
      <alignment horizontal="left" indent="1"/>
      <protection/>
    </xf>
    <xf numFmtId="0" fontId="8" fillId="34" borderId="16" xfId="0" applyFont="1" applyFill="1" applyBorder="1" applyAlignment="1" applyProtection="1">
      <alignment horizontal="left" indent="1"/>
      <protection/>
    </xf>
    <xf numFmtId="0" fontId="8" fillId="34" borderId="17" xfId="0" applyFont="1" applyFill="1" applyBorder="1" applyAlignment="1" applyProtection="1">
      <alignment horizontal="left" indent="1"/>
      <protection/>
    </xf>
    <xf numFmtId="0" fontId="8" fillId="34" borderId="18" xfId="0" applyFont="1" applyFill="1" applyBorder="1" applyAlignment="1" applyProtection="1">
      <alignment horizontal="left" indent="1"/>
      <protection/>
    </xf>
    <xf numFmtId="0" fontId="8" fillId="34" borderId="19" xfId="0" applyFont="1" applyFill="1" applyBorder="1" applyAlignment="1" applyProtection="1">
      <alignment horizontal="left" indent="1"/>
      <protection/>
    </xf>
    <xf numFmtId="0" fontId="10" fillId="0" borderId="20" xfId="52" applyFont="1" applyBorder="1" applyAlignment="1" applyProtection="1">
      <alignment horizontal="left" wrapText="1" indent="1"/>
      <protection/>
    </xf>
    <xf numFmtId="0" fontId="8" fillId="0" borderId="21" xfId="0" applyFont="1" applyBorder="1" applyAlignment="1" applyProtection="1">
      <alignment horizontal="left" wrapText="1" indent="1"/>
      <protection/>
    </xf>
    <xf numFmtId="0" fontId="7" fillId="34" borderId="22" xfId="0" applyFont="1" applyFill="1" applyBorder="1" applyAlignment="1" applyProtection="1">
      <alignment horizontal="left" indent="1"/>
      <protection/>
    </xf>
    <xf numFmtId="0" fontId="3" fillId="0" borderId="23" xfId="0" applyFont="1" applyBorder="1" applyAlignment="1" applyProtection="1">
      <alignment/>
      <protection/>
    </xf>
    <xf numFmtId="164" fontId="8" fillId="0" borderId="24" xfId="0" applyNumberFormat="1" applyFont="1" applyFill="1" applyBorder="1" applyAlignment="1" applyProtection="1">
      <alignment horizontal="right" indent="2"/>
      <protection/>
    </xf>
    <xf numFmtId="9" fontId="8" fillId="0" borderId="10" xfId="58" applyFont="1" applyFill="1" applyBorder="1" applyAlignment="1" applyProtection="1">
      <alignment horizontal="right" indent="2"/>
      <protection/>
    </xf>
    <xf numFmtId="164" fontId="7" fillId="0" borderId="25" xfId="0" applyNumberFormat="1" applyFont="1" applyFill="1" applyBorder="1" applyAlignment="1" applyProtection="1">
      <alignment horizontal="right" indent="2"/>
      <protection/>
    </xf>
    <xf numFmtId="164" fontId="8" fillId="0" borderId="26" xfId="0" applyNumberFormat="1" applyFont="1" applyFill="1" applyBorder="1" applyAlignment="1" applyProtection="1">
      <alignment horizontal="right" indent="2"/>
      <protection/>
    </xf>
    <xf numFmtId="164" fontId="10" fillId="0" borderId="27" xfId="0" applyNumberFormat="1" applyFont="1" applyFill="1" applyBorder="1" applyAlignment="1" applyProtection="1">
      <alignment horizontal="right" vertical="center" indent="2"/>
      <protection/>
    </xf>
    <xf numFmtId="164" fontId="11" fillId="0" borderId="28" xfId="44" applyNumberFormat="1" applyFont="1" applyFill="1" applyBorder="1" applyAlignment="1" applyProtection="1">
      <alignment horizontal="right" vertical="center" indent="2"/>
      <protection locked="0"/>
    </xf>
    <xf numFmtId="164" fontId="7" fillId="0" borderId="29" xfId="0" applyNumberFormat="1" applyFont="1" applyFill="1" applyBorder="1" applyAlignment="1" applyProtection="1">
      <alignment horizontal="right" indent="2"/>
      <protection/>
    </xf>
    <xf numFmtId="0" fontId="3" fillId="0" borderId="0" xfId="0" applyFont="1" applyAlignment="1" applyProtection="1" quotePrefix="1">
      <alignment/>
      <protection/>
    </xf>
    <xf numFmtId="164" fontId="8" fillId="0" borderId="24" xfId="0" applyNumberFormat="1" applyFont="1" applyFill="1" applyBorder="1" applyAlignment="1" applyProtection="1" quotePrefix="1">
      <alignment horizontal="right" indent="2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left" vertical="center" wrapText="1" indent="1"/>
      <protection/>
    </xf>
    <xf numFmtId="0" fontId="8" fillId="0" borderId="33" xfId="0" applyFont="1" applyBorder="1" applyAlignment="1" applyProtection="1">
      <alignment horizontal="left" vertical="center" wrapText="1" indent="1"/>
      <protection/>
    </xf>
    <xf numFmtId="0" fontId="7" fillId="34" borderId="34" xfId="0" applyFont="1" applyFill="1" applyBorder="1" applyAlignment="1" applyProtection="1">
      <alignment horizontal="left" vertical="center" wrapText="1" indent="2"/>
      <protection/>
    </xf>
    <xf numFmtId="0" fontId="7" fillId="34" borderId="35" xfId="0" applyFont="1" applyFill="1" applyBorder="1" applyAlignment="1" applyProtection="1">
      <alignment horizontal="left" vertical="center" wrapText="1" indent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7.57421875" style="6" customWidth="1"/>
    <col min="2" max="2" width="79.00390625" style="6" customWidth="1"/>
    <col min="3" max="3" width="30.00390625" style="6" customWidth="1"/>
    <col min="4" max="16384" width="9.140625" style="6" customWidth="1"/>
  </cols>
  <sheetData>
    <row r="1" spans="1:3" ht="51" customHeight="1">
      <c r="A1" s="5"/>
      <c r="B1" s="28" t="s">
        <v>15</v>
      </c>
      <c r="C1" s="29"/>
    </row>
    <row r="2" spans="1:3" ht="42.75" customHeight="1">
      <c r="A2" s="7" t="s">
        <v>7</v>
      </c>
      <c r="B2" s="30" t="s">
        <v>9</v>
      </c>
      <c r="C2" s="31"/>
    </row>
    <row r="3" spans="1:3" ht="15">
      <c r="A3" s="8">
        <v>1</v>
      </c>
      <c r="B3" s="9" t="s">
        <v>10</v>
      </c>
      <c r="C3" s="1"/>
    </row>
    <row r="4" spans="1:3" ht="15.75" thickBot="1">
      <c r="A4" s="8">
        <v>2</v>
      </c>
      <c r="B4" s="10" t="s">
        <v>11</v>
      </c>
      <c r="C4" s="2"/>
    </row>
    <row r="5" spans="1:3" ht="15.75" thickTop="1">
      <c r="A5" s="8">
        <v>3</v>
      </c>
      <c r="B5" s="11" t="s">
        <v>4</v>
      </c>
      <c r="C5" s="19">
        <f>IF(C4="","",7000)</f>
      </c>
    </row>
    <row r="6" spans="1:3" ht="15">
      <c r="A6" s="8">
        <v>4</v>
      </c>
      <c r="B6" s="12" t="s">
        <v>8</v>
      </c>
      <c r="C6" s="20">
        <f>IF(C4="","",IF(C3=1,"17%")+IF(C3=2,"25%")+IF(C3=3,"29%")+IF(C3=4,"31%")+IF(C3&gt;4,"34%"))</f>
      </c>
    </row>
    <row r="7" spans="1:3" ht="15.75" thickBot="1">
      <c r="A7" s="8">
        <v>5</v>
      </c>
      <c r="B7" s="13" t="s">
        <v>1</v>
      </c>
      <c r="C7" s="21">
        <f>IF(C4="","",SUM(C5*C6))</f>
      </c>
    </row>
    <row r="8" spans="1:4" ht="15.75" thickTop="1">
      <c r="A8" s="8">
        <v>6</v>
      </c>
      <c r="B8" s="11" t="s">
        <v>5</v>
      </c>
      <c r="C8" s="27">
        <f>IF(C4="","",IF(C4&lt;=7000,"",IF(C4-C5&gt;5500,"$5,500.00",C4-C5)-IF(C4-C6&lt;0,C4-C6)))</f>
      </c>
      <c r="D8" s="26"/>
    </row>
    <row r="9" spans="1:4" ht="15">
      <c r="A9" s="8">
        <v>7</v>
      </c>
      <c r="B9" s="12" t="s">
        <v>8</v>
      </c>
      <c r="C9" s="20">
        <f>IF(C8="","",IF(C3=1,"14%")+IF(C3=2,"20%")+IF(C3=3,"23%")+IF(C3=4,"25%")+IF(C3&gt;4,"27%"))</f>
      </c>
      <c r="D9" s="26"/>
    </row>
    <row r="10" spans="1:3" ht="15.75" thickBot="1">
      <c r="A10" s="8">
        <v>8</v>
      </c>
      <c r="B10" s="13" t="s">
        <v>2</v>
      </c>
      <c r="C10" s="21">
        <f>IF(C8="","",SUM(C8*C9))</f>
      </c>
    </row>
    <row r="11" spans="1:3" ht="15.75" thickTop="1">
      <c r="A11" s="8">
        <v>9</v>
      </c>
      <c r="B11" s="14" t="s">
        <v>6</v>
      </c>
      <c r="C11" s="22">
        <f>IF(C4="","",IF(C4&lt;12500,"",IF(C4&lt;12500,"$0.00",C4-12500)))</f>
      </c>
    </row>
    <row r="12" spans="1:3" ht="15">
      <c r="A12" s="8">
        <v>10</v>
      </c>
      <c r="B12" s="12" t="s">
        <v>8</v>
      </c>
      <c r="C12" s="20">
        <f>IF(C11="","",IF(C3=1,"10%")+IF(C3=2,"15%")+IF(C3=3,"17%")+IF(C3=4,"19%")+IF(C3&gt;4,"20%"))</f>
      </c>
    </row>
    <row r="13" spans="1:3" ht="15.75" thickBot="1">
      <c r="A13" s="8">
        <v>11</v>
      </c>
      <c r="B13" s="13" t="s">
        <v>3</v>
      </c>
      <c r="C13" s="21">
        <f>IF(C11&lt;&gt;"",SUM(C11*C12),"")</f>
      </c>
    </row>
    <row r="14" spans="1:4" ht="15.75" thickTop="1">
      <c r="A14" s="8">
        <v>12</v>
      </c>
      <c r="B14" s="15" t="s">
        <v>12</v>
      </c>
      <c r="C14" s="23">
        <f>IF(C4="","",SUM(C4*0.1))</f>
      </c>
      <c r="D14" s="3"/>
    </row>
    <row r="15" spans="1:4" ht="45.75" thickBot="1">
      <c r="A15" s="8">
        <v>13</v>
      </c>
      <c r="B15" s="16" t="s">
        <v>13</v>
      </c>
      <c r="C15" s="24"/>
      <c r="D15" s="4"/>
    </row>
    <row r="16" spans="1:3" ht="15.75" thickBot="1">
      <c r="A16" s="8">
        <v>14</v>
      </c>
      <c r="B16" s="17" t="s">
        <v>0</v>
      </c>
      <c r="C16" s="25">
        <f>IF(C4="","",IF(C5="","",SUM(C7,C10,C13,C15)))</f>
      </c>
    </row>
    <row r="17" spans="1:3" ht="49.5" customHeight="1" thickBot="1">
      <c r="A17" s="18"/>
      <c r="B17" s="32" t="s">
        <v>14</v>
      </c>
      <c r="C17" s="33"/>
    </row>
  </sheetData>
  <sheetProtection/>
  <mergeCells count="3">
    <mergeCell ref="B1:C1"/>
    <mergeCell ref="B2:C2"/>
    <mergeCell ref="B17:C1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2021-08-26T22:10:03Z</dcterms:created>
  <dcterms:modified xsi:type="dcterms:W3CDTF">2022-01-12T14:52:14Z</dcterms:modified>
  <cp:category/>
  <cp:version/>
  <cp:contentType/>
  <cp:contentStatus/>
</cp:coreProperties>
</file>